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PĆI DIO" sheetId="1" state="visible" r:id="rId2"/>
    <sheet name="PLAN PRIHODA" sheetId="2" state="visible" r:id="rId3"/>
    <sheet name="PLAN RASHODA I IZDATAKA" sheetId="3" state="visible" r:id="rId4"/>
    <sheet name="OBRAZLOŽENJE" sheetId="4" state="visible" r:id="rId5"/>
  </sheets>
  <definedNames>
    <definedName function="false" hidden="false" localSheetId="0" name="_xlnm.Print_Area" vbProcedure="false">'OPĆI DIO'!$A$2:$H$26</definedName>
    <definedName function="false" hidden="false" localSheetId="1" name="_xlnm.Print_Area" vbProcedure="false">'PLAN PRIHODA'!$A$1:$H$47</definedName>
    <definedName function="false" hidden="false" localSheetId="1" name="_xlnm.Print_Titles" vbProcedure="false">'PLAN PRIHODA'!$1:$1</definedName>
    <definedName function="false" hidden="false" localSheetId="2" name="_xlnm.Print_Titles" vbProcedure="false">'PLAN RASHODA I IZDATAKA'!$1:$1</definedName>
    <definedName function="false" hidden="false" localSheetId="2" name="_xlnm._FilterDatabase" vbProcedure="false">'plan rashoda i izdataka'!#ref!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<sst xmlns="http://schemas.openxmlformats.org/spreadsheetml/2006/main" count="254" uniqueCount="126">
  <si>
    <t xml:space="preserve">PRIJEDLOG FINANCIJSKOG PLANA (OSNOVNA ŠKOLA BRŠADIN) ZA 2022. I                                                                                                                                                PROJEKCIJA PLANA ZA  2023. I 2024. GODINU</t>
  </si>
  <si>
    <t xml:space="preserve">OPĆI DIO</t>
  </si>
  <si>
    <t xml:space="preserve">Prijedlog plana 
za 2022.</t>
  </si>
  <si>
    <t xml:space="preserve">Projekcija plana
za 2023.</t>
  </si>
  <si>
    <t xml:space="preserve">Projekcija plana 
za 2024.</t>
  </si>
  <si>
    <t xml:space="preserve">PRIHODI UKUPNO</t>
  </si>
  <si>
    <t xml:space="preserve">PRIHODI POSLOVANJA</t>
  </si>
  <si>
    <t xml:space="preserve">PRIHODI OD PRODAJE NEFINANCIJSKE IMOVINE</t>
  </si>
  <si>
    <t xml:space="preserve">RASHODI UKUPNO</t>
  </si>
  <si>
    <t xml:space="preserve">RASHODI  POSLOVANJA</t>
  </si>
  <si>
    <t xml:space="preserve">RASHODI ZA NABAVU NEFINANCIJSKE IMOVINE</t>
  </si>
  <si>
    <t xml:space="preserve">RAZLIKA - VIŠAK / MANJAK</t>
  </si>
  <si>
    <t xml:space="preserve">UKUPAN DONOS VIŠKA/MANJKA IZ PRETHODNE(IH) GODINA</t>
  </si>
  <si>
    <t xml:space="preserve">VIŠAK/MANJAK IZ PRETHODNE(IH) GODINE KOJI ĆE SE POKRITI/RASPOREDITI</t>
  </si>
  <si>
    <t xml:space="preserve">PRIMICI OD FINANCIJSKE IMOVINE I ZADUŽIVANJA</t>
  </si>
  <si>
    <t xml:space="preserve">IZDACI ZA FINANCIJSKU IMOVINU I OTPLATE ZAJMOVA</t>
  </si>
  <si>
    <t xml:space="preserve">NETO FINANCIRANJE</t>
  </si>
  <si>
    <t xml:space="preserve">VIŠAK / MANJAK + NETO FINANCIRANJE</t>
  </si>
  <si>
    <t xml:space="preserve">Napomena: Redak UKUPAN DONOS VIŠKA/MANJKA IZ PRETHODNE(IH) GODINA služi kao informacija i ne uzima se u obzir kod uravnoteženja proračuna, već se proračun uravnotežuje retkom VIŠAK/MANJAK IZ PRETHODNE(IH) GODINE KOJI ĆE SE POKRITI/RASPOREDITI.</t>
  </si>
  <si>
    <t xml:space="preserve">PLAN PRIHODA I PRIMITAKA</t>
  </si>
  <si>
    <t xml:space="preserve">u kunama</t>
  </si>
  <si>
    <t xml:space="preserve">Izvor prihoda i primitaka</t>
  </si>
  <si>
    <t xml:space="preserve">2022.</t>
  </si>
  <si>
    <t xml:space="preserve">Oznaka                           rač. iz                                      računskog                                         plana</t>
  </si>
  <si>
    <t xml:space="preserve">Opći prihodi i primici</t>
  </si>
  <si>
    <t xml:space="preserve">Vlastiti prihodi</t>
  </si>
  <si>
    <t xml:space="preserve">Prihodi za posebne namjene</t>
  </si>
  <si>
    <t xml:space="preserve">Pomoći</t>
  </si>
  <si>
    <t xml:space="preserve">Donacije </t>
  </si>
  <si>
    <t xml:space="preserve">Prihodi od prodaje  nefinancijske imovine i nadoknade šteta s osnova osiguranja</t>
  </si>
  <si>
    <t xml:space="preserve">Namjenski primici od zaduživanja</t>
  </si>
  <si>
    <t xml:space="preserve">Ukupno (po izvorima)</t>
  </si>
  <si>
    <t xml:space="preserve">Ukupno prihodi i primici za 2022.</t>
  </si>
  <si>
    <t xml:space="preserve">2023.</t>
  </si>
  <si>
    <t xml:space="preserve">Ukupno prihodi i primici za 2023.</t>
  </si>
  <si>
    <t xml:space="preserve">2024.</t>
  </si>
  <si>
    <t xml:space="preserve">Ukupno prihodi i primici za 2024.</t>
  </si>
  <si>
    <t xml:space="preserve">PLAN RASHODA I IZDATAKA</t>
  </si>
  <si>
    <t xml:space="preserve">Šifra</t>
  </si>
  <si>
    <t xml:space="preserve">Naziv</t>
  </si>
  <si>
    <t xml:space="preserve">PRIJEDLOG PLANA ZA 2022.</t>
  </si>
  <si>
    <t xml:space="preserve">Donacije</t>
  </si>
  <si>
    <t xml:space="preserve">Prihodi od nefinancijske imovine i nadoknade šteta s osnova osiguranja</t>
  </si>
  <si>
    <t xml:space="preserve">PRORAČUNSKI KORISNIK OSNOVNA ŠKOLA BRŠADIN</t>
  </si>
  <si>
    <t xml:space="preserve">xxxx</t>
  </si>
  <si>
    <t xml:space="preserve">PROGRAM</t>
  </si>
  <si>
    <t xml:space="preserve">Axxxxxx</t>
  </si>
  <si>
    <t xml:space="preserve">Rashodi poslovanja</t>
  </si>
  <si>
    <t xml:space="preserve">Rashodi za zaposlene</t>
  </si>
  <si>
    <t xml:space="preserve">Plaće (Bruto)</t>
  </si>
  <si>
    <t xml:space="preserve">Ostali rashodi za zaposlene</t>
  </si>
  <si>
    <t xml:space="preserve">Doprinosi na plaće</t>
  </si>
  <si>
    <t xml:space="preserve">Materijalni rashodi</t>
  </si>
  <si>
    <t xml:space="preserve">Naknade troškova zaposlenima</t>
  </si>
  <si>
    <t xml:space="preserve">Rashodi za materijal i energiju</t>
  </si>
  <si>
    <t xml:space="preserve">Rashodi za usluge</t>
  </si>
  <si>
    <t xml:space="preserve">Ostali nespomenuti rashodi poslovanja</t>
  </si>
  <si>
    <t xml:space="preserve">Financijski  rashodi</t>
  </si>
  <si>
    <t xml:space="preserve">Ostali financijski rashodi</t>
  </si>
  <si>
    <t xml:space="preserve">Rashodi za nabavu nefinancijske imovine</t>
  </si>
  <si>
    <t xml:space="preserve">Rashodi za nabavu proizvedene dugotrajne imovine</t>
  </si>
  <si>
    <t xml:space="preserve">Dugotrajna imovina</t>
  </si>
  <si>
    <t xml:space="preserve">Knjige</t>
  </si>
  <si>
    <t xml:space="preserve">Ukupno 3+4</t>
  </si>
  <si>
    <t xml:space="preserve">PRIJEDLOG PLANA ZA 2023.</t>
  </si>
  <si>
    <t xml:space="preserve">PRIJEDLOG PLANA ZA 2024.</t>
  </si>
  <si>
    <t xml:space="preserve">      Ravnatelj:</t>
  </si>
  <si>
    <t xml:space="preserve">KLASA:</t>
  </si>
  <si>
    <t xml:space="preserve">URBROJ:</t>
  </si>
  <si>
    <t xml:space="preserve">     ________________________</t>
  </si>
  <si>
    <t xml:space="preserve">Bršadin, 21.12.2021.</t>
  </si>
  <si>
    <t xml:space="preserve">       Tatjana Lukić, prof.</t>
  </si>
  <si>
    <t xml:space="preserve">Obrazac Obrazloženja financijskog plana</t>
  </si>
  <si>
    <t xml:space="preserve">NAZIV KORISNIKA:</t>
  </si>
  <si>
    <t xml:space="preserve">OSNOVNA ŠKOLA BRŠADIN</t>
  </si>
  <si>
    <r>
      <rPr>
        <b val="true"/>
        <sz val="10"/>
        <rFont val="Times New Roman"/>
        <family val="1"/>
        <charset val="238"/>
      </rPr>
      <t xml:space="preserve">SAŽETAK DJELOKRUGA: </t>
    </r>
    <r>
      <rPr>
        <sz val="10"/>
        <rFont val="Times New Roman"/>
        <family val="1"/>
        <charset val="238"/>
      </rPr>
      <t xml:space="preserve">Osnovna škola Bršadin obavlja javnu djelatnost sukladno Zakonu o odgoju i obrazovanju u osnovnoj i srednjoj školi. Ustanova pruža osnovnoškolsko obrazovanje učenicima od 1. do 8. razreda. 
Nastava je organizirana u jutarnjoj i poslijepodnevnoj smjeni, u obliku redovne, izborne, dodatne i dopunske nastave. Nastava se izvodi prema nastavnim planovima i programima, koje je donijelo Ministarstvo znanosti i obrazovanja  te po Godišnjem planu i programu rada škole te Školskom kurikulumu za školsku godinu 2021./2022.
Školu polazi 53 učenika u 10 razrednih odjela. U školi radi 5 učitelja razredne nastave, 18 učitelja predmetne nastave, ravnateljica i 2 stručna suradnika, 2 administrativna djelatnika te 3 djelatnika pomoćnog i tehničkog osoblja.
</t>
    </r>
  </si>
  <si>
    <t xml:space="preserve">1. NAZIV PROGRAMA</t>
  </si>
  <si>
    <t xml:space="preserve">DECENTRALIZIRANA SREDSTVA ZA OSNOVNOŠKOLSTVO</t>
  </si>
  <si>
    <t xml:space="preserve">2.  CILJEVI (što se programom želi postići)</t>
  </si>
  <si>
    <t xml:space="preserve">Osnovni cilj je osigurati financiranje minimalnog financijskog standarda u odgoju i obrazovanju, stjecanje šireg općeg obrazovanja osiguravanjem zadovoljavajućih prostornih uvjeta i  opremljenosti škole za što kvalitetniji odgojno-obrazovni proces. Cilj je također postizanje što boljeg uspjeha kod učenika što se postiže osiguravanjem kvalitete programa prema potrebama i interesima učenika i kontinuiranim  stručnim usavršavanjem  i  osposobljavanjem  nastavnog osoblja .</t>
  </si>
  <si>
    <t xml:space="preserve">3. NAČIN OSTVARENJA CILJA (kako se nastoji realizirati program, tko je korisnik ili primatelj usluge)</t>
  </si>
  <si>
    <t xml:space="preserve">Program će se realizirati izvođenjem redovne, dodatne, dopunske i izborne nastave te izvannastavnim aktivnostima koji će učenicima kao korisnicima usluga pridonjeti kvaliteti učenja</t>
  </si>
  <si>
    <t xml:space="preserve">4. ZAKONSKE I DRUGE PODLOGE NA KOJIMA SE ZASNIVA PROGRAM</t>
  </si>
  <si>
    <t xml:space="preserve">Zakon o odgoju i obrazovanju u osnovnim i srednjim školama, Godišnji kurikulum i godišnji plan i program rada za školsku godinu 2021/2022; Odluka Vukovarsko-srijemske županije o kriterijima i mjerilima za financiranje materijalnih i financijskih izdataka, te rashoda
za tekuće i investicijsko održavanje osnovnih škola u 2021. godini, Financijski plan 2022-2024.; Plan nabave.</t>
  </si>
  <si>
    <t xml:space="preserve">5. POKAZATELJI REZULTATA NA KOJIMA SE ZASNIVAJU IZRAČUNI I OCJENE POTREBNIH SREDSTAVA </t>
  </si>
  <si>
    <t xml:space="preserve">Za izračun potrebnih sredstava uzet je u obzir ukupan broj učenika, razrednih odjela i područnih škola te  mogućnost najma školskog prostora. Sredstva su planirana  iz proračuna Vukovarsko-srijemske županije, vlastitim prihodima, prihodima po posebnim propisima, Ministarstva znanosti i obrazovanja, državni proračun za financiranje rada zaposlenih te u dijelu ostalih rashoda - naknada zbog nezapošljavanja određenog broja invalidnih osoba.</t>
  </si>
  <si>
    <t xml:space="preserve">6. RAZLOG ODSTUPANJA OD PROŠLOGODIŠNJIH PROJEKCIJA</t>
  </si>
  <si>
    <t xml:space="preserve">Iznosi su planirani u realnim okvirima odnosno minimum potreba škole. Veća smanjenja nisu moguća  te bi dovela u pitanje odvijanje redovnog rada škole.</t>
  </si>
  <si>
    <t xml:space="preserve">7. POKAZATELJI USPJEŠNOSTI: </t>
  </si>
  <si>
    <t xml:space="preserve">Kao pokazatelj uspješnosti  može se uzeti  konstantno očuvanje kvalitete i učinkovitosti obrazovanja, razina kreativnosti i sposobnosti te na kraju uspjeh učenika preko organiziranih slobodnih aktivnosti, dodatne i dopunske nastave, izvannastavnih aktivnosti te uspjeh učenika na natjecanjima.</t>
  </si>
  <si>
    <t xml:space="preserve">POJAČANI STANDARD U OŠ - aktivnost-NABAVA UDŽBENIKA</t>
  </si>
  <si>
    <t xml:space="preserve">Zaštita standarda učenika i njihovih roditelja osiguravanjem besplatnih udžbenika. </t>
  </si>
  <si>
    <t xml:space="preserve">Osigurati financijska sredstva za nabavu besplatnih udžbenika i drugih obrazovnih materijala iz državnog proračuna.</t>
  </si>
  <si>
    <t xml:space="preserve">Program javnih potreba u osnovnom odgoju i obrazovanju-financiranje pojačanog standarda- nabava udžbenika/drugih obrazovnih materijala  sukladno osiguranim sredstvima u državnom proračunu, Odluka MZO o nabavi besplatnih udžbenika  iz DP, Kurikularna reforma.</t>
  </si>
  <si>
    <t xml:space="preserve">Sredstva  su planirana na bazi broja učenika i  cijena udžbenika.</t>
  </si>
  <si>
    <t xml:space="preserve">Nema znatnih odstupanja.</t>
  </si>
  <si>
    <t xml:space="preserve">Kvaliteta učenja, kvalitetniji odgojno-obrazovni proces te zadovoljstvo roditelja i učenika posebice onih  težeg materijalnog stanja.</t>
  </si>
  <si>
    <t xml:space="preserve">POJAČANI STANDARD U OŠ - aktivnost-SUFINANCIRANA PREHRANA</t>
  </si>
  <si>
    <t xml:space="preserve">Osigurati financijska sredstva za zadovoljavajuću i u zdravstvenom pogledu adekvatnu prehranu učenika u školi za naredno trogodišnje razdoblje .</t>
  </si>
  <si>
    <r>
      <rPr>
        <sz val="10"/>
        <color rgb="FF000000"/>
        <rFont val="Times New Roman"/>
        <family val="1"/>
        <charset val="238"/>
      </rPr>
      <t xml:space="preserve">U okviru planiranih sredstava nastojat će se osigurati pripremu mliječnih obroka u školskoj kuhinji za cca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31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učenika.</t>
    </r>
    <r>
      <rPr>
        <sz val="10"/>
        <color rgb="FF000000"/>
        <rFont val="Times New Roman"/>
        <family val="1"/>
        <charset val="238"/>
      </rPr>
      <t xml:space="preserve"> </t>
    </r>
  </si>
  <si>
    <t xml:space="preserve">Vukovarsko-srijemska županija, prehrana učenika koja se provodi preko projekta „Osiguravanje školske prehrane za djecu u riziku od siromaštva“ „Užina za sve VI“, Plan nabave, Zakon o javnoj nabavi, Uredba o nabavi roba, radova i usluga male vrijednosti- bagatelne nabave temeljem kojih je škola u mogućnosti izabrati najpovoljnijeg dobavljača za nabavu potrebnih namirnica.</t>
  </si>
  <si>
    <t xml:space="preserve">Sredstva za realizaciju ovog programa planirana su na bazi  procijenjenog broja učenika koji će koristiti prehranu i cijene obroka.</t>
  </si>
  <si>
    <t xml:space="preserve">Konstantno velik broj učenika (preko 90%) koji koriste prehranu, zadovoljstvo učenika te poboljšanje kvalitete prehrane.</t>
  </si>
  <si>
    <t xml:space="preserve">POJAČANI STANDARD U OŠ- aktivnost - ŠKOLA U PRIRODI</t>
  </si>
  <si>
    <t xml:space="preserve">Provjeravanje znanja i vještina učenika svojim radom, učenjem i druženjem u školi u prirodi te primjenjivanje istih u stvarnoj životnoj sredini.</t>
  </si>
  <si>
    <t xml:space="preserve">Program se realizira kroz nastavni sadržaj, sportsko-rekreacijski sadržaj i slobodno vrijeme.</t>
  </si>
  <si>
    <t xml:space="preserve">Godišnji nastavni plan i program, Školski kurikulum.</t>
  </si>
  <si>
    <t xml:space="preserve">Sredstva  su planirani na bazi broja učenika 4.ih razreda koji će u planiranom razdoblju ići u ŠUP i cijene smještaja  (roditelj)</t>
  </si>
  <si>
    <t xml:space="preserve">Zbog trenutne epidemiloške situacije program nije realiziran u prošloj godini.</t>
  </si>
  <si>
    <t xml:space="preserve">Podizanje kvalitete provedbe Programa koji ima važnu odgojo-obrazovnu zadaću te zadovoljstvo učenja i uenika nakon realizacije .</t>
  </si>
  <si>
    <t xml:space="preserve">POJAČANI STANDARD U OŠ- aktivnost - REDOVNA DJELATNOST OŠ-Projekt  Održavanje i opremanje OŠ za poboljšanje standarda</t>
  </si>
  <si>
    <t xml:space="preserve">Osigurati sredstva za hitne intervencije na školskim instalacijama i hitne popravke na opremi škole, osigurati imovinu škole te izvršiti nabavu nove opreme koja je prijeko potrebna zbog zastarjelosti ili zamijeniti dotrajalu s novom.</t>
  </si>
  <si>
    <t xml:space="preserve">Škola potražuje sredstva za hitne intervencije preko zahtjeva Županijskom uredu za obrazovanje i kulturu Vukovarsko-srijemske županije, koji u što kraćem roku osigurava sredstva kako bi se nesmetano odvijao rad škole, preko zahtjeva za odobrenjem sredstava traži se i nabava nove opreme.</t>
  </si>
  <si>
    <t xml:space="preserve">Financiranje prema kriteriju stvarnog izdatka, Odluka Vukovarsko-srijemske županije o kriterijima i mjerilima za financiranje materijalnih i financijskih izdataka, te rashoda
za tekuće i investicijsko održavanje osnovnih škola u 2021. godini, Plan nabave</t>
  </si>
  <si>
    <t xml:space="preserve">Razlog  povećanja u odnosu na prošlogodišnje projekcije je uređenje vanjskog prostora škole i nabave klima uređaja.</t>
  </si>
  <si>
    <t xml:space="preserve">Nesmetano odvijanje odgojno-obrazovnog procesa odnosno normalan rad škole zbog brzog otklanjanja kvarova i nedostataka, što manja šteta koja bi mogla uslijediti do otklanjanje traje duže, a time i manji trošak</t>
  </si>
  <si>
    <t xml:space="preserve">POJAČANI STANDARD U OŠ- Sufinanciranje Projekta prijavljenih na natječaje EU Fondova</t>
  </si>
  <si>
    <t xml:space="preserve">Osigurati sredstva  za što veći udio voća i povrća te mlijeka i mliječnih proizvoda u prehrani djece-učenika te poticati  zdrave prehrane navike  uvođenjem zasebnog obroka neovisno o školskoj prehrani s  tedencijom da se isto osigura od domaćih proizvođača.</t>
  </si>
  <si>
    <t xml:space="preserve">Škola je preko ŽU potvrđuje sudjelovanje u Shemi "školsko voće" i "Školsko mlijeko" te s dobavljačem  sklapa Ugovor o isporuci istog. Zaprimljeno voće i mlijeko dijeli se svim učenicima I-VIII. razreda jednom u tjednu.</t>
  </si>
  <si>
    <t xml:space="preserve">Školska shema 2021.-2022. Vukovarsko-srijemska županija, Pravilnik o Školskoj shemi voća i povrća te mlijeka i mliječnih proizvoda</t>
  </si>
  <si>
    <t xml:space="preserve">Sredstva su planirana na bazi broja učenika i cijena  proizvoda koristeći se dosadašnjim podacima.</t>
  </si>
  <si>
    <t xml:space="preserve">Nije bilo znatnog odstupanja.</t>
  </si>
  <si>
    <t xml:space="preserve">Zadovoljstvo učenika i roditelja  s besplatnim, a zdravim obrokom naročito potrebitih učenika</t>
  </si>
  <si>
    <t xml:space="preserve">Ravnateljica:</t>
  </si>
  <si>
    <t xml:space="preserve">_____________________________</t>
  </si>
  <si>
    <t xml:space="preserve">Tatjana Lukić, prof.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</si>
</sst>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"/>
    <numFmt numFmtId="167" formatCode="#,##0.00"/>
  </numFmts>
  <fonts count="51">
    <font>
      <sz val="10"/>
      <color rgb="FF000000"/>
      <name val="MS Sans Serif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 val="true"/>
      <sz val="11"/>
      <color rgb="FFFF0000"/>
      <name val="Calibri"/>
      <family val="2"/>
      <charset val="238"/>
    </font>
    <font>
      <b val="true"/>
      <sz val="11"/>
      <color rgb="FFFFFFFF"/>
      <name val="Calibri"/>
      <family val="2"/>
      <charset val="238"/>
    </font>
    <font>
      <i val="true"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 val="true"/>
      <sz val="15"/>
      <color rgb="FF333399"/>
      <name val="Calibri"/>
      <family val="2"/>
      <charset val="238"/>
    </font>
    <font>
      <b val="true"/>
      <sz val="13"/>
      <color rgb="FF333399"/>
      <name val="Calibri"/>
      <family val="2"/>
      <charset val="238"/>
    </font>
    <font>
      <b val="true"/>
      <sz val="11"/>
      <color rgb="FF333399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808000"/>
      <name val="Calibri"/>
      <family val="2"/>
      <charset val="238"/>
    </font>
    <font>
      <b val="true"/>
      <sz val="11"/>
      <color rgb="FF333333"/>
      <name val="Calibri"/>
      <family val="2"/>
      <charset val="238"/>
    </font>
    <font>
      <b val="true"/>
      <sz val="18"/>
      <color rgb="FF333399"/>
      <name val="Cambria"/>
      <family val="2"/>
      <charset val="238"/>
    </font>
    <font>
      <b val="true"/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b val="true"/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12"/>
      <name val="Arial"/>
      <family val="2"/>
      <charset val="238"/>
    </font>
    <font>
      <sz val="10"/>
      <name val="Arial"/>
      <family val="2"/>
      <charset val="238"/>
    </font>
    <font>
      <sz val="14"/>
      <color rgb="FFFF0000"/>
      <name val="Arial"/>
      <family val="2"/>
      <charset val="238"/>
    </font>
    <font>
      <b val="true"/>
      <i val="true"/>
      <sz val="11"/>
      <color rgb="FF000000"/>
      <name val="Calibri"/>
      <family val="2"/>
      <charset val="238"/>
    </font>
    <font>
      <b val="true"/>
      <sz val="10"/>
      <color rgb="FFFF0000"/>
      <name val="Arial"/>
      <family val="2"/>
      <charset val="238"/>
    </font>
    <font>
      <b val="true"/>
      <sz val="10"/>
      <name val="Arial"/>
      <family val="2"/>
      <charset val="238"/>
    </font>
    <font>
      <i val="true"/>
      <sz val="9.85"/>
      <color rgb="FF000000"/>
      <name val="Arial"/>
      <family val="2"/>
      <charset val="238"/>
    </font>
    <font>
      <b val="true"/>
      <sz val="9.85"/>
      <color rgb="FF000000"/>
      <name val="Arial"/>
      <family val="2"/>
      <charset val="238"/>
    </font>
    <font>
      <sz val="9.85"/>
      <color rgb="FF000000"/>
      <name val="Arial"/>
      <family val="2"/>
      <charset val="238"/>
    </font>
    <font>
      <b val="true"/>
      <i val="true"/>
      <sz val="9.85"/>
      <color rgb="FF000000"/>
      <name val="Arial"/>
      <family val="2"/>
      <charset val="238"/>
    </font>
    <font>
      <i val="true"/>
      <sz val="10"/>
      <color rgb="FF000000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 val="true"/>
      <i val="true"/>
      <sz val="10"/>
      <color rgb="FF000000"/>
      <name val="Arial"/>
      <family val="2"/>
      <charset val="238"/>
    </font>
    <font>
      <b val="true"/>
      <sz val="14"/>
      <color rgb="FF000000"/>
      <name val="Times New Roman"/>
      <family val="1"/>
      <charset val="238"/>
    </font>
    <font>
      <b val="true"/>
      <sz val="11"/>
      <color rgb="FF000000"/>
      <name val="Times New Roman"/>
      <family val="1"/>
      <charset val="238"/>
    </font>
    <font>
      <b val="true"/>
      <sz val="10"/>
      <color rgb="FF000000"/>
      <name val="Times New Roman"/>
      <family val="1"/>
      <charset val="238"/>
    </font>
    <font>
      <b val="true"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 val="true"/>
      <i val="true"/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rgb="FF99CCFF"/>
        <bgColor rgb="FFC0C0C0"/>
      </patternFill>
    </fill>
    <fill>
      <patternFill patternType="solid">
        <fgColor rgb="FFFF8080"/>
        <bgColor rgb="FFFF99CC"/>
      </patternFill>
    </fill>
    <fill>
      <patternFill patternType="solid">
        <fgColor rgb="FFFFFFCC"/>
        <bgColor rgb="FFFFFFFF"/>
      </patternFill>
    </fill>
    <fill>
      <patternFill patternType="solid">
        <fgColor rgb="FFFFCC99"/>
        <bgColor rgb="FFD9D9D9"/>
      </patternFill>
    </fill>
    <fill>
      <patternFill patternType="solid">
        <fgColor rgb="FFCCFFFF"/>
        <bgColor rgb="FFCCFFCC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6600"/>
        <bgColor rgb="FFFF8080"/>
      </patternFill>
    </fill>
    <fill>
      <patternFill patternType="solid">
        <fgColor rgb="FFFFCC00"/>
        <bgColor rgb="FFFFC000"/>
      </patternFill>
    </fill>
    <fill>
      <patternFill patternType="solid">
        <fgColor rgb="FF003366"/>
        <bgColor rgb="FF333399"/>
      </patternFill>
    </fill>
    <fill>
      <patternFill patternType="solid">
        <fgColor rgb="FF666699"/>
        <bgColor rgb="FF808080"/>
      </patternFill>
    </fill>
    <fill>
      <patternFill patternType="solid">
        <fgColor rgb="FF33CCCC"/>
        <bgColor rgb="FF00CCFF"/>
      </patternFill>
    </fill>
    <fill>
      <patternFill patternType="solid">
        <fgColor rgb="FFFF0000"/>
        <bgColor rgb="FF993300"/>
      </patternFill>
    </fill>
    <fill>
      <patternFill patternType="solid">
        <fgColor rgb="FFCC99FF"/>
        <bgColor rgb="FF9999FF"/>
      </patternFill>
    </fill>
    <fill>
      <patternFill patternType="solid">
        <fgColor rgb="FFFFFFFF"/>
        <bgColor rgb="FFFFFFCC"/>
      </patternFill>
    </fill>
    <fill>
      <patternFill patternType="solid">
        <fgColor rgb="FF969696"/>
        <bgColor rgb="FF808080"/>
      </patternFill>
    </fill>
    <fill>
      <patternFill patternType="solid">
        <fgColor rgb="FFDCE6F2"/>
        <bgColor rgb="FFD9D9D9"/>
      </patternFill>
    </fill>
    <fill>
      <patternFill patternType="solid">
        <fgColor rgb="FFD9D9D9"/>
        <bgColor rgb="FFDCE6F2"/>
      </patternFill>
    </fill>
  </fills>
  <borders count="6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thick">
        <color rgb="FF003366"/>
      </bottom>
      <diagonal/>
    </border>
    <border diagonalUp="false" diagonalDown="false">
      <left/>
      <right/>
      <top/>
      <bottom style="thick">
        <color rgb="FFCCFFFF"/>
      </bottom>
      <diagonal/>
    </border>
    <border diagonalUp="false" diagonalDown="false">
      <left/>
      <right/>
      <top/>
      <bottom style="medium">
        <color rgb="FFCCFFFF"/>
      </bottom>
      <diagonal/>
    </border>
    <border diagonalUp="false" diagonalDown="false">
      <left/>
      <right/>
      <top/>
      <bottom style="double">
        <color rgb="FFFF00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003366"/>
      </top>
      <bottom style="double">
        <color rgb="FF003366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hair"/>
      <diagonal/>
    </border>
    <border diagonalUp="false" diagonalDown="false">
      <left/>
      <right style="thin"/>
      <top style="medium"/>
      <bottom style="hair"/>
      <diagonal/>
    </border>
    <border diagonalUp="false" diagonalDown="false">
      <left style="thin"/>
      <right style="thin"/>
      <top style="medium"/>
      <bottom style="hair"/>
      <diagonal/>
    </border>
    <border diagonalUp="false" diagonalDown="false">
      <left style="thin"/>
      <right/>
      <top style="medium"/>
      <bottom style="hair"/>
      <diagonal/>
    </border>
    <border diagonalUp="false" diagonalDown="false">
      <left style="thin"/>
      <right style="medium"/>
      <top style="medium"/>
      <bottom style="hair"/>
      <diagonal/>
    </border>
    <border diagonalUp="false" diagonalDown="false">
      <left style="medium"/>
      <right style="medium"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/>
      <top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/>
      <top style="hair"/>
      <bottom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medium"/>
      <top style="hair"/>
      <bottom style="medium"/>
      <diagonal/>
    </border>
    <border diagonalUp="false" diagonalDown="false">
      <left/>
      <right style="thin"/>
      <top style="hair"/>
      <bottom style="medium"/>
      <diagonal/>
    </border>
    <border diagonalUp="false" diagonalDown="false">
      <left style="thin"/>
      <right style="thin"/>
      <top style="hair"/>
      <bottom style="medium"/>
      <diagonal/>
    </border>
    <border diagonalUp="false" diagonalDown="false">
      <left style="thin"/>
      <right/>
      <top style="hair"/>
      <bottom style="medium"/>
      <diagonal/>
    </border>
    <border diagonalUp="false" diagonalDown="false">
      <left style="thin"/>
      <right style="medium"/>
      <top style="hair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 style="hair"/>
      <top style="thin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6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8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7" fillId="16" borderId="1" applyFont="true" applyBorder="true" applyAlignment="true" applyProtection="false">
      <alignment horizontal="general" vertical="bottom" textRotation="0" wrapText="false" indent="0" shrinkToFit="false"/>
    </xf>
    <xf numFmtId="164" fontId="8" fillId="17" borderId="2" applyFont="true" applyBorder="tru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3" applyFont="true" applyBorder="true" applyAlignment="true" applyProtection="false">
      <alignment horizontal="general" vertical="bottom" textRotation="0" wrapText="false" indent="0" shrinkToFit="false"/>
    </xf>
    <xf numFmtId="164" fontId="12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5" applyFont="true" applyBorder="tru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1" applyFont="true" applyBorder="true" applyAlignment="true" applyProtection="false">
      <alignment horizontal="general" vertical="bottom" textRotation="0" wrapText="false" indent="0" shrinkToFit="false"/>
    </xf>
    <xf numFmtId="164" fontId="15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7" applyFont="true" applyBorder="true" applyAlignment="true" applyProtection="false">
      <alignment horizontal="general" vertical="bottom" textRotation="0" wrapText="false" indent="0" shrinkToFit="false"/>
    </xf>
    <xf numFmtId="164" fontId="17" fillId="16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5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5" fillId="0" borderId="1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5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6" fillId="0" borderId="1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6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18" borderId="1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25" fillId="18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25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7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18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18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5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25" fillId="18" borderId="12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25" fillId="19" borderId="1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25" fillId="19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25" fillId="19" borderId="12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25" fillId="18" borderId="1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25" fillId="18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2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32" fillId="16" borderId="1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27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2" fillId="16" borderId="1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2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8" fillId="0" borderId="2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8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8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0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8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8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8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8" fillId="0" borderId="2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8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8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0" borderId="2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8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8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8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8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8" fillId="0" borderId="3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8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8" fillId="0" borderId="3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8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8" fillId="0" borderId="4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28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0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0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0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2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32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2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2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2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32" fillId="0" borderId="1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32" fillId="0" borderId="1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8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8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2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26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4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8" fillId="16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9" fillId="16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9" fillId="16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4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0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16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16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4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4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0" fillId="0" borderId="4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4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6" fillId="0" borderId="4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4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6" fillId="0" borderId="4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6" fillId="0" borderId="4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6" fillId="0" borderId="4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6" fillId="0" borderId="4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4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4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20" fillId="0" borderId="4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4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4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0" fillId="0" borderId="4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4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6" fillId="0" borderId="4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0" fillId="0" borderId="4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7" fillId="0" borderId="4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6" fillId="0" borderId="4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0" fillId="0" borderId="4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40" fillId="0" borderId="4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6" fillId="0" borderId="4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4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5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0" fillId="0" borderId="5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6" fillId="0" borderId="5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0" fillId="0" borderId="4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16" borderId="5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16" borderId="4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4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0" borderId="5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7" fillId="0" borderId="5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38" fillId="0" borderId="5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8" fillId="0" borderId="5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38" fillId="0" borderId="56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8" fillId="0" borderId="57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38" fillId="0" borderId="5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8" fillId="0" borderId="59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5" fillId="0" borderId="57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38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0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4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2" xfId="48"/>
    <cellStyle name="Heading 1 3" xfId="49"/>
    <cellStyle name="Heading 2 4" xfId="50"/>
    <cellStyle name="Heading 3" xfId="51"/>
    <cellStyle name="Heading 4" xfId="52"/>
    <cellStyle name="Input" xfId="53"/>
    <cellStyle name="Linked Cell" xfId="54"/>
    <cellStyle name="Neutral 5" xfId="55"/>
    <cellStyle name="Normalno 2" xfId="56"/>
    <cellStyle name="Note 6" xfId="57"/>
    <cellStyle name="Output" xfId="58"/>
    <cellStyle name="Title" xfId="59"/>
    <cellStyle name="Total" xfId="60"/>
    <cellStyle name="Warning Text" xfId="6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C0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18720</xdr:colOff>
      <xdr:row>2</xdr:row>
      <xdr:rowOff>18720</xdr:rowOff>
    </xdr:from>
    <xdr:to>
      <xdr:col>0</xdr:col>
      <xdr:colOff>1128960</xdr:colOff>
      <xdr:row>3</xdr:row>
      <xdr:rowOff>846000</xdr:rowOff>
    </xdr:to>
    <xdr:sp>
      <xdr:nvSpPr>
        <xdr:cNvPr id="0" name="Line 1"/>
        <xdr:cNvSpPr/>
      </xdr:nvSpPr>
      <xdr:spPr>
        <a:xfrm>
          <a:off x="18720" y="498600"/>
          <a:ext cx="1110240" cy="1160640"/>
        </a:xfrm>
        <a:prstGeom prst="line">
          <a:avLst/>
        </a:prstGeom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2</xdr:row>
      <xdr:rowOff>18720</xdr:rowOff>
    </xdr:from>
    <xdr:to>
      <xdr:col>0</xdr:col>
      <xdr:colOff>1056960</xdr:colOff>
      <xdr:row>3</xdr:row>
      <xdr:rowOff>846000</xdr:rowOff>
    </xdr:to>
    <xdr:sp>
      <xdr:nvSpPr>
        <xdr:cNvPr id="1" name="Line 1"/>
        <xdr:cNvSpPr/>
      </xdr:nvSpPr>
      <xdr:spPr>
        <a:xfrm>
          <a:off x="9360" y="498600"/>
          <a:ext cx="1047600" cy="1160640"/>
        </a:xfrm>
        <a:prstGeom prst="line">
          <a:avLst/>
        </a:prstGeom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18720</xdr:colOff>
      <xdr:row>21</xdr:row>
      <xdr:rowOff>18720</xdr:rowOff>
    </xdr:from>
    <xdr:to>
      <xdr:col>0</xdr:col>
      <xdr:colOff>1128960</xdr:colOff>
      <xdr:row>22</xdr:row>
      <xdr:rowOff>846000</xdr:rowOff>
    </xdr:to>
    <xdr:sp>
      <xdr:nvSpPr>
        <xdr:cNvPr id="2" name="Line 1"/>
        <xdr:cNvSpPr/>
      </xdr:nvSpPr>
      <xdr:spPr>
        <a:xfrm>
          <a:off x="18720" y="4927680"/>
          <a:ext cx="1110240" cy="1160640"/>
        </a:xfrm>
        <a:prstGeom prst="line">
          <a:avLst/>
        </a:prstGeom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21</xdr:row>
      <xdr:rowOff>18720</xdr:rowOff>
    </xdr:from>
    <xdr:to>
      <xdr:col>0</xdr:col>
      <xdr:colOff>1056960</xdr:colOff>
      <xdr:row>22</xdr:row>
      <xdr:rowOff>846000</xdr:rowOff>
    </xdr:to>
    <xdr:sp>
      <xdr:nvSpPr>
        <xdr:cNvPr id="3" name="Line 1"/>
        <xdr:cNvSpPr/>
      </xdr:nvSpPr>
      <xdr:spPr>
        <a:xfrm>
          <a:off x="9360" y="4927680"/>
          <a:ext cx="1047600" cy="1160640"/>
        </a:xfrm>
        <a:prstGeom prst="line">
          <a:avLst/>
        </a:prstGeom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18720</xdr:colOff>
      <xdr:row>35</xdr:row>
      <xdr:rowOff>18720</xdr:rowOff>
    </xdr:from>
    <xdr:to>
      <xdr:col>0</xdr:col>
      <xdr:colOff>1128960</xdr:colOff>
      <xdr:row>36</xdr:row>
      <xdr:rowOff>845640</xdr:rowOff>
    </xdr:to>
    <xdr:sp>
      <xdr:nvSpPr>
        <xdr:cNvPr id="4" name="Line 1"/>
        <xdr:cNvSpPr/>
      </xdr:nvSpPr>
      <xdr:spPr>
        <a:xfrm>
          <a:off x="18720" y="8549280"/>
          <a:ext cx="1110240" cy="1160280"/>
        </a:xfrm>
        <a:prstGeom prst="line">
          <a:avLst/>
        </a:prstGeom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35</xdr:row>
      <xdr:rowOff>18720</xdr:rowOff>
    </xdr:from>
    <xdr:to>
      <xdr:col>0</xdr:col>
      <xdr:colOff>1056960</xdr:colOff>
      <xdr:row>36</xdr:row>
      <xdr:rowOff>845640</xdr:rowOff>
    </xdr:to>
    <xdr:sp>
      <xdr:nvSpPr>
        <xdr:cNvPr id="5" name="Line 1"/>
        <xdr:cNvSpPr/>
      </xdr:nvSpPr>
      <xdr:spPr>
        <a:xfrm>
          <a:off x="9360" y="8549280"/>
          <a:ext cx="1047600" cy="1160280"/>
        </a:xfrm>
        <a:prstGeom prst="line">
          <a:avLst/>
        </a:prstGeom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70C0"/>
    <pageSetUpPr fitToPage="false"/>
  </sheetPr>
  <dimension ref="A2:K45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H9" activeCellId="0" sqref="H9"/>
    </sheetView>
  </sheetViews>
  <sheetFormatPr defaultColWidth="11.4609375" defaultRowHeight="13.2" zeroHeight="false" outlineLevelRow="0" outlineLevelCol="0"/>
  <cols>
    <col collapsed="false" customWidth="true" hidden="false" outlineLevel="0" max="2" min="1" style="1" width="4.33"/>
    <col collapsed="false" customWidth="true" hidden="false" outlineLevel="0" max="3" min="3" style="1" width="5.55"/>
    <col collapsed="false" customWidth="true" hidden="false" outlineLevel="0" max="4" min="4" style="2" width="5.33"/>
    <col collapsed="false" customWidth="true" hidden="false" outlineLevel="0" max="5" min="5" style="1" width="44.66"/>
    <col collapsed="false" customWidth="true" hidden="false" outlineLevel="0" max="6" min="6" style="1" width="15.88"/>
    <col collapsed="false" customWidth="true" hidden="false" outlineLevel="0" max="7" min="7" style="1" width="17.33"/>
    <col collapsed="false" customWidth="true" hidden="false" outlineLevel="0" max="8" min="8" style="1" width="16.67"/>
    <col collapsed="false" customWidth="false" hidden="false" outlineLevel="0" max="9" min="9" style="1" width="11.45"/>
    <col collapsed="false" customWidth="true" hidden="false" outlineLevel="0" max="10" min="10" style="1" width="16.33"/>
    <col collapsed="false" customWidth="true" hidden="false" outlineLevel="0" max="11" min="11" style="1" width="21.66"/>
    <col collapsed="false" customWidth="false" hidden="false" outlineLevel="0" max="1024" min="12" style="1" width="11.45"/>
  </cols>
  <sheetData>
    <row r="2" customFormat="false" ht="13.8" hidden="false" customHeight="false" outlineLevel="0" collapsed="false">
      <c r="A2" s="3"/>
      <c r="B2" s="3"/>
      <c r="C2" s="3"/>
      <c r="D2" s="3"/>
      <c r="E2" s="3"/>
      <c r="F2" s="3"/>
      <c r="G2" s="3"/>
      <c r="H2" s="3"/>
    </row>
    <row r="3" customFormat="false" ht="48" hidden="false" customHeight="true" outlineLevel="0" collapsed="false">
      <c r="A3" s="4" t="s">
        <v>0</v>
      </c>
      <c r="B3" s="4"/>
      <c r="C3" s="4"/>
      <c r="D3" s="4"/>
      <c r="E3" s="4"/>
      <c r="F3" s="4"/>
      <c r="G3" s="4"/>
      <c r="H3" s="4"/>
    </row>
    <row r="4" s="5" customFormat="true" ht="26.25" hidden="false" customHeight="true" outlineLevel="0" collapsed="false">
      <c r="A4" s="4" t="s">
        <v>1</v>
      </c>
      <c r="B4" s="4"/>
      <c r="C4" s="4"/>
      <c r="D4" s="4"/>
      <c r="E4" s="4"/>
      <c r="F4" s="4"/>
      <c r="G4" s="4"/>
      <c r="H4" s="4"/>
    </row>
    <row r="5" customFormat="false" ht="15.75" hidden="false" customHeight="true" outlineLevel="0" collapsed="false">
      <c r="A5" s="6"/>
      <c r="B5" s="7"/>
      <c r="C5" s="7"/>
      <c r="D5" s="7"/>
      <c r="E5" s="7"/>
    </row>
    <row r="6" customFormat="false" ht="27.75" hidden="false" customHeight="true" outlineLevel="0" collapsed="false">
      <c r="A6" s="8"/>
      <c r="B6" s="9"/>
      <c r="C6" s="9"/>
      <c r="D6" s="10"/>
      <c r="E6" s="11"/>
      <c r="F6" s="12" t="s">
        <v>2</v>
      </c>
      <c r="G6" s="12" t="s">
        <v>3</v>
      </c>
      <c r="H6" s="13" t="s">
        <v>4</v>
      </c>
      <c r="I6" s="14"/>
    </row>
    <row r="7" customFormat="false" ht="27.75" hidden="false" customHeight="true" outlineLevel="0" collapsed="false">
      <c r="A7" s="15" t="s">
        <v>5</v>
      </c>
      <c r="B7" s="15"/>
      <c r="C7" s="15"/>
      <c r="D7" s="15"/>
      <c r="E7" s="15"/>
      <c r="F7" s="16" t="n">
        <f aca="false">+F8+F9</f>
        <v>3837700</v>
      </c>
      <c r="G7" s="16" t="n">
        <f aca="false">G8+G9</f>
        <v>3837700</v>
      </c>
      <c r="H7" s="16" t="n">
        <f aca="false">+H8+H9</f>
        <v>3837700</v>
      </c>
      <c r="I7" s="17"/>
    </row>
    <row r="8" customFormat="false" ht="22.5" hidden="false" customHeight="true" outlineLevel="0" collapsed="false">
      <c r="A8" s="18" t="s">
        <v>6</v>
      </c>
      <c r="B8" s="18"/>
      <c r="C8" s="18"/>
      <c r="D8" s="18"/>
      <c r="E8" s="18"/>
      <c r="F8" s="19" t="n">
        <v>3837700</v>
      </c>
      <c r="G8" s="19" t="n">
        <v>3837700</v>
      </c>
      <c r="H8" s="19" t="n">
        <v>3837700</v>
      </c>
    </row>
    <row r="9" customFormat="false" ht="22.5" hidden="false" customHeight="true" outlineLevel="0" collapsed="false">
      <c r="A9" s="20" t="s">
        <v>7</v>
      </c>
      <c r="B9" s="20"/>
      <c r="C9" s="20"/>
      <c r="D9" s="20"/>
      <c r="E9" s="20"/>
      <c r="F9" s="19"/>
      <c r="G9" s="19"/>
      <c r="H9" s="19"/>
    </row>
    <row r="10" customFormat="false" ht="22.5" hidden="false" customHeight="true" outlineLevel="0" collapsed="false">
      <c r="A10" s="21" t="s">
        <v>8</v>
      </c>
      <c r="B10" s="22"/>
      <c r="C10" s="22"/>
      <c r="D10" s="22"/>
      <c r="E10" s="22"/>
      <c r="F10" s="16" t="n">
        <f aca="false">+F11+F12</f>
        <v>3837700</v>
      </c>
      <c r="G10" s="16" t="n">
        <f aca="false">+G11+G12</f>
        <v>3837700</v>
      </c>
      <c r="H10" s="16" t="n">
        <f aca="false">+H11+H12</f>
        <v>3837700</v>
      </c>
    </row>
    <row r="11" customFormat="false" ht="22.5" hidden="false" customHeight="true" outlineLevel="0" collapsed="false">
      <c r="A11" s="18" t="s">
        <v>9</v>
      </c>
      <c r="B11" s="18"/>
      <c r="C11" s="18"/>
      <c r="D11" s="18"/>
      <c r="E11" s="18"/>
      <c r="F11" s="19" t="n">
        <v>3775700</v>
      </c>
      <c r="G11" s="19" t="n">
        <v>3775700</v>
      </c>
      <c r="H11" s="19" t="n">
        <v>3775700</v>
      </c>
      <c r="I11" s="23"/>
      <c r="J11" s="23"/>
    </row>
    <row r="12" customFormat="false" ht="22.5" hidden="false" customHeight="true" outlineLevel="0" collapsed="false">
      <c r="A12" s="24" t="s">
        <v>10</v>
      </c>
      <c r="B12" s="24"/>
      <c r="C12" s="24"/>
      <c r="D12" s="24"/>
      <c r="E12" s="24"/>
      <c r="F12" s="25" t="n">
        <v>62000</v>
      </c>
      <c r="G12" s="25" t="n">
        <v>62000</v>
      </c>
      <c r="H12" s="25" t="n">
        <v>62000</v>
      </c>
      <c r="I12" s="23"/>
      <c r="J12" s="23"/>
    </row>
    <row r="13" customFormat="false" ht="22.5" hidden="false" customHeight="true" outlineLevel="0" collapsed="false">
      <c r="A13" s="15" t="s">
        <v>11</v>
      </c>
      <c r="B13" s="15"/>
      <c r="C13" s="15"/>
      <c r="D13" s="15"/>
      <c r="E13" s="15"/>
      <c r="F13" s="26" t="n">
        <f aca="false">+F7-F10</f>
        <v>0</v>
      </c>
      <c r="G13" s="26" t="n">
        <f aca="false">+G7-G10</f>
        <v>0</v>
      </c>
      <c r="H13" s="26" t="n">
        <f aca="false">+H7-H10</f>
        <v>0</v>
      </c>
      <c r="J13" s="23"/>
    </row>
    <row r="14" customFormat="false" ht="25.5" hidden="false" customHeight="true" outlineLevel="0" collapsed="false">
      <c r="A14" s="4"/>
      <c r="B14" s="4"/>
      <c r="C14" s="4"/>
      <c r="D14" s="4"/>
      <c r="E14" s="4"/>
      <c r="F14" s="4"/>
      <c r="G14" s="4"/>
      <c r="H14" s="4"/>
    </row>
    <row r="15" customFormat="false" ht="27.75" hidden="false" customHeight="true" outlineLevel="0" collapsed="false">
      <c r="A15" s="8"/>
      <c r="B15" s="9"/>
      <c r="C15" s="9"/>
      <c r="D15" s="10"/>
      <c r="E15" s="11"/>
      <c r="F15" s="12" t="s">
        <v>2</v>
      </c>
      <c r="G15" s="12" t="s">
        <v>3</v>
      </c>
      <c r="H15" s="13" t="s">
        <v>4</v>
      </c>
      <c r="J15" s="23"/>
    </row>
    <row r="16" customFormat="false" ht="30.75" hidden="false" customHeight="true" outlineLevel="0" collapsed="false">
      <c r="A16" s="27" t="s">
        <v>12</v>
      </c>
      <c r="B16" s="27"/>
      <c r="C16" s="27"/>
      <c r="D16" s="27"/>
      <c r="E16" s="27"/>
      <c r="F16" s="28"/>
      <c r="G16" s="28"/>
      <c r="H16" s="29"/>
      <c r="J16" s="23"/>
    </row>
    <row r="17" customFormat="false" ht="34.5" hidden="false" customHeight="true" outlineLevel="0" collapsed="false">
      <c r="A17" s="30" t="s">
        <v>13</v>
      </c>
      <c r="B17" s="30"/>
      <c r="C17" s="30"/>
      <c r="D17" s="30"/>
      <c r="E17" s="30"/>
      <c r="F17" s="31"/>
      <c r="G17" s="31"/>
      <c r="H17" s="26"/>
      <c r="J17" s="23"/>
    </row>
    <row r="18" s="32" customFormat="true" ht="25.5" hidden="false" customHeight="true" outlineLevel="0" collapsed="false">
      <c r="A18" s="4"/>
      <c r="B18" s="4"/>
      <c r="C18" s="4"/>
      <c r="D18" s="4"/>
      <c r="E18" s="4"/>
      <c r="F18" s="4"/>
      <c r="G18" s="4"/>
      <c r="H18" s="4"/>
      <c r="J18" s="33"/>
    </row>
    <row r="19" s="32" customFormat="true" ht="27.75" hidden="false" customHeight="true" outlineLevel="0" collapsed="false">
      <c r="A19" s="8"/>
      <c r="B19" s="9"/>
      <c r="C19" s="9"/>
      <c r="D19" s="10"/>
      <c r="E19" s="11"/>
      <c r="F19" s="12" t="s">
        <v>2</v>
      </c>
      <c r="G19" s="12" t="s">
        <v>3</v>
      </c>
      <c r="H19" s="13" t="s">
        <v>4</v>
      </c>
      <c r="J19" s="33"/>
      <c r="K19" s="33"/>
    </row>
    <row r="20" s="32" customFormat="true" ht="22.5" hidden="false" customHeight="true" outlineLevel="0" collapsed="false">
      <c r="A20" s="18" t="s">
        <v>14</v>
      </c>
      <c r="B20" s="18"/>
      <c r="C20" s="18"/>
      <c r="D20" s="18"/>
      <c r="E20" s="18"/>
      <c r="F20" s="25"/>
      <c r="G20" s="25"/>
      <c r="H20" s="25"/>
      <c r="J20" s="33"/>
    </row>
    <row r="21" s="32" customFormat="true" ht="33.75" hidden="false" customHeight="true" outlineLevel="0" collapsed="false">
      <c r="A21" s="18" t="s">
        <v>15</v>
      </c>
      <c r="B21" s="18"/>
      <c r="C21" s="18"/>
      <c r="D21" s="18"/>
      <c r="E21" s="18"/>
      <c r="F21" s="25"/>
      <c r="G21" s="25"/>
      <c r="H21" s="25"/>
    </row>
    <row r="22" s="32" customFormat="true" ht="22.5" hidden="false" customHeight="true" outlineLevel="0" collapsed="false">
      <c r="A22" s="15" t="s">
        <v>16</v>
      </c>
      <c r="B22" s="15"/>
      <c r="C22" s="15"/>
      <c r="D22" s="15"/>
      <c r="E22" s="15"/>
      <c r="F22" s="16" t="n">
        <f aca="false">F20-F21</f>
        <v>0</v>
      </c>
      <c r="G22" s="16" t="n">
        <f aca="false">G20-G21</f>
        <v>0</v>
      </c>
      <c r="H22" s="16" t="n">
        <f aca="false">H20-H21</f>
        <v>0</v>
      </c>
      <c r="J22" s="34"/>
      <c r="K22" s="33"/>
    </row>
    <row r="23" s="32" customFormat="true" ht="25.5" hidden="false" customHeight="true" outlineLevel="0" collapsed="false">
      <c r="A23" s="4"/>
      <c r="B23" s="4"/>
      <c r="C23" s="4"/>
      <c r="D23" s="4"/>
      <c r="E23" s="4"/>
      <c r="F23" s="4"/>
      <c r="G23" s="4"/>
      <c r="H23" s="4"/>
    </row>
    <row r="24" s="32" customFormat="true" ht="22.5" hidden="false" customHeight="true" outlineLevel="0" collapsed="false">
      <c r="A24" s="18" t="s">
        <v>17</v>
      </c>
      <c r="B24" s="18"/>
      <c r="C24" s="18"/>
      <c r="D24" s="18"/>
      <c r="E24" s="18"/>
      <c r="F24" s="25" t="n">
        <f aca="false">IF((F13+F17+F22)&lt;&gt;0,"NESLAGANJE ZBROJA",(F13+F17+F22))</f>
        <v>0</v>
      </c>
      <c r="G24" s="25" t="n">
        <f aca="false">IF((G13+G17+G22)&lt;&gt;0,"NESLAGANJE ZBROJA",(G13+G17+G22))</f>
        <v>0</v>
      </c>
      <c r="H24" s="25" t="n">
        <f aca="false">IF((H13+H17+H22)&lt;&gt;0,"NESLAGANJE ZBROJA",(H13+H17+H22))</f>
        <v>0</v>
      </c>
    </row>
    <row r="25" s="32" customFormat="true" ht="18" hidden="false" customHeight="true" outlineLevel="0" collapsed="false">
      <c r="A25" s="6"/>
      <c r="B25" s="7"/>
      <c r="C25" s="7"/>
      <c r="D25" s="7"/>
      <c r="E25" s="7"/>
    </row>
    <row r="26" customFormat="false" ht="42" hidden="false" customHeight="true" outlineLevel="0" collapsed="false">
      <c r="A26" s="35" t="s">
        <v>18</v>
      </c>
      <c r="B26" s="35"/>
      <c r="C26" s="35"/>
      <c r="D26" s="35"/>
      <c r="E26" s="35"/>
      <c r="F26" s="35"/>
      <c r="G26" s="35"/>
      <c r="H26" s="35"/>
    </row>
    <row r="27" customFormat="false" ht="13.2" hidden="false" customHeight="false" outlineLevel="0" collapsed="false">
      <c r="E27" s="36"/>
    </row>
    <row r="31" customFormat="false" ht="13.2" hidden="false" customHeight="false" outlineLevel="0" collapsed="false">
      <c r="F31" s="23"/>
      <c r="G31" s="23"/>
      <c r="H31" s="23"/>
    </row>
    <row r="32" customFormat="false" ht="13.2" hidden="false" customHeight="false" outlineLevel="0" collapsed="false">
      <c r="F32" s="23"/>
      <c r="G32" s="23"/>
      <c r="H32" s="23"/>
    </row>
    <row r="33" customFormat="false" ht="13.2" hidden="false" customHeight="false" outlineLevel="0" collapsed="false">
      <c r="E33" s="37"/>
      <c r="F33" s="38"/>
      <c r="G33" s="38"/>
      <c r="H33" s="38"/>
    </row>
    <row r="34" customFormat="false" ht="13.2" hidden="false" customHeight="false" outlineLevel="0" collapsed="false">
      <c r="E34" s="37"/>
      <c r="F34" s="23"/>
      <c r="G34" s="23"/>
      <c r="H34" s="23"/>
    </row>
    <row r="35" customFormat="false" ht="13.2" hidden="false" customHeight="false" outlineLevel="0" collapsed="false">
      <c r="E35" s="37"/>
      <c r="F35" s="23"/>
      <c r="G35" s="23"/>
      <c r="H35" s="23"/>
    </row>
    <row r="36" customFormat="false" ht="13.2" hidden="false" customHeight="false" outlineLevel="0" collapsed="false">
      <c r="E36" s="37"/>
      <c r="F36" s="23"/>
      <c r="G36" s="23"/>
      <c r="H36" s="23"/>
    </row>
    <row r="37" customFormat="false" ht="13.2" hidden="false" customHeight="false" outlineLevel="0" collapsed="false">
      <c r="E37" s="37"/>
      <c r="F37" s="23"/>
      <c r="G37" s="23"/>
      <c r="H37" s="23"/>
    </row>
    <row r="38" customFormat="false" ht="13.2" hidden="false" customHeight="false" outlineLevel="0" collapsed="false">
      <c r="E38" s="37"/>
    </row>
    <row r="43" customFormat="false" ht="13.2" hidden="false" customHeight="false" outlineLevel="0" collapsed="false">
      <c r="F43" s="23"/>
    </row>
    <row r="44" customFormat="false" ht="13.2" hidden="false" customHeight="false" outlineLevel="0" collapsed="false">
      <c r="F44" s="23"/>
    </row>
    <row r="45" customFormat="false" ht="13.2" hidden="false" customHeight="false" outlineLevel="0" collapsed="false">
      <c r="F45" s="23"/>
    </row>
  </sheetData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18:H18"/>
    <mergeCell ref="A20:E20"/>
    <mergeCell ref="A21:E21"/>
    <mergeCell ref="A22:E22"/>
    <mergeCell ref="A23:H23"/>
    <mergeCell ref="A24:E24"/>
    <mergeCell ref="A26:H26"/>
  </mergeCells>
  <printOptions headings="false" gridLines="false" gridLinesSet="true" horizontalCentered="true" verticalCentered="false"/>
  <pageMargins left="0.196527777777778" right="0.196527777777778" top="0.629861111111111" bottom="0.433333333333333" header="0.511805555555555" footer="0.511805555555555"/>
  <pageSetup paperSize="9" scale="8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B050"/>
    <pageSetUpPr fitToPage="false"/>
  </sheetPr>
  <dimension ref="A1:H172"/>
  <sheetViews>
    <sheetView showFormulas="false" showGridLines="true" showRowColHeaders="true" showZeros="true" rightToLeft="false" tabSelected="false" showOutlineSymbols="true" defaultGridColor="true" view="pageBreakPreview" topLeftCell="A7" colorId="64" zoomScale="120" zoomScaleNormal="100" zoomScalePageLayoutView="120" workbookViewId="0">
      <selection pane="topLeft" activeCell="E6" activeCellId="0" sqref="E6"/>
    </sheetView>
  </sheetViews>
  <sheetFormatPr defaultColWidth="11.4609375" defaultRowHeight="13.2" zeroHeight="false" outlineLevelRow="0" outlineLevelCol="0"/>
  <cols>
    <col collapsed="false" customWidth="true" hidden="false" outlineLevel="0" max="1" min="1" style="39" width="16"/>
    <col collapsed="false" customWidth="true" hidden="false" outlineLevel="0" max="3" min="2" style="39" width="17.56"/>
    <col collapsed="false" customWidth="true" hidden="false" outlineLevel="0" max="4" min="4" style="40" width="17.56"/>
    <col collapsed="false" customWidth="true" hidden="false" outlineLevel="0" max="8" min="5" style="1" width="17.56"/>
    <col collapsed="false" customWidth="true" hidden="false" outlineLevel="0" max="9" min="9" style="1" width="7.88"/>
    <col collapsed="false" customWidth="true" hidden="false" outlineLevel="0" max="10" min="10" style="1" width="14.34"/>
    <col collapsed="false" customWidth="true" hidden="false" outlineLevel="0" max="11" min="11" style="1" width="7.88"/>
    <col collapsed="false" customWidth="false" hidden="false" outlineLevel="0" max="1024" min="12" style="1" width="11.45"/>
  </cols>
  <sheetData>
    <row r="1" customFormat="false" ht="24" hidden="false" customHeight="true" outlineLevel="0" collapsed="false">
      <c r="A1" s="4" t="s">
        <v>19</v>
      </c>
      <c r="B1" s="4"/>
      <c r="C1" s="4"/>
      <c r="D1" s="4"/>
      <c r="E1" s="4"/>
      <c r="F1" s="4"/>
      <c r="G1" s="4"/>
      <c r="H1" s="4"/>
    </row>
    <row r="2" s="42" customFormat="true" ht="13.8" hidden="false" customHeight="false" outlineLevel="0" collapsed="false">
      <c r="A2" s="41"/>
      <c r="H2" s="43" t="s">
        <v>20</v>
      </c>
    </row>
    <row r="3" s="42" customFormat="true" ht="26.25" hidden="false" customHeight="true" outlineLevel="0" collapsed="false">
      <c r="A3" s="44" t="s">
        <v>21</v>
      </c>
      <c r="B3" s="45" t="s">
        <v>22</v>
      </c>
      <c r="C3" s="45"/>
      <c r="D3" s="45"/>
      <c r="E3" s="45"/>
      <c r="F3" s="45"/>
      <c r="G3" s="45"/>
      <c r="H3" s="45"/>
    </row>
    <row r="4" s="42" customFormat="true" ht="66.6" hidden="false" customHeight="false" outlineLevel="0" collapsed="false">
      <c r="A4" s="46" t="s">
        <v>23</v>
      </c>
      <c r="B4" s="47" t="s">
        <v>24</v>
      </c>
      <c r="C4" s="48" t="s">
        <v>25</v>
      </c>
      <c r="D4" s="48" t="s">
        <v>26</v>
      </c>
      <c r="E4" s="48" t="s">
        <v>27</v>
      </c>
      <c r="F4" s="48" t="s">
        <v>28</v>
      </c>
      <c r="G4" s="48" t="s">
        <v>29</v>
      </c>
      <c r="H4" s="49" t="s">
        <v>30</v>
      </c>
    </row>
    <row r="5" s="42" customFormat="true" ht="12.75" hidden="false" customHeight="true" outlineLevel="0" collapsed="false">
      <c r="A5" s="50" t="n">
        <v>631</v>
      </c>
      <c r="B5" s="51"/>
      <c r="C5" s="52"/>
      <c r="D5" s="53"/>
      <c r="E5" s="54"/>
      <c r="F5" s="54"/>
      <c r="G5" s="55"/>
      <c r="H5" s="56"/>
    </row>
    <row r="6" s="42" customFormat="true" ht="12.75" hidden="false" customHeight="true" outlineLevel="0" collapsed="false">
      <c r="A6" s="57" t="n">
        <v>636</v>
      </c>
      <c r="B6" s="58"/>
      <c r="C6" s="59"/>
      <c r="D6" s="60"/>
      <c r="E6" s="61" t="n">
        <v>3493000</v>
      </c>
      <c r="F6" s="61"/>
      <c r="G6" s="62"/>
      <c r="H6" s="63"/>
    </row>
    <row r="7" s="42" customFormat="true" ht="12.75" hidden="false" customHeight="true" outlineLevel="0" collapsed="false">
      <c r="A7" s="57" t="n">
        <v>638</v>
      </c>
      <c r="B7" s="58"/>
      <c r="C7" s="59"/>
      <c r="D7" s="60"/>
      <c r="E7" s="61" t="n">
        <v>30000</v>
      </c>
      <c r="F7" s="61"/>
      <c r="G7" s="62"/>
      <c r="H7" s="63"/>
    </row>
    <row r="8" s="42" customFormat="true" ht="12.75" hidden="false" customHeight="true" outlineLevel="0" collapsed="false">
      <c r="A8" s="57" t="n">
        <v>651</v>
      </c>
      <c r="B8" s="58"/>
      <c r="C8" s="64"/>
      <c r="D8" s="60"/>
      <c r="E8" s="61"/>
      <c r="F8" s="61"/>
      <c r="G8" s="62"/>
      <c r="H8" s="63"/>
    </row>
    <row r="9" s="42" customFormat="true" ht="13.2" hidden="false" customHeight="false" outlineLevel="0" collapsed="false">
      <c r="A9" s="65" t="n">
        <v>652</v>
      </c>
      <c r="B9" s="66"/>
      <c r="C9" s="67"/>
      <c r="D9" s="67" t="n">
        <v>30000</v>
      </c>
      <c r="E9" s="67"/>
      <c r="F9" s="67"/>
      <c r="G9" s="68"/>
      <c r="H9" s="69"/>
    </row>
    <row r="10" s="42" customFormat="true" ht="13.2" hidden="false" customHeight="false" outlineLevel="0" collapsed="false">
      <c r="A10" s="65" t="n">
        <v>653</v>
      </c>
      <c r="B10" s="66"/>
      <c r="C10" s="67"/>
      <c r="D10" s="67"/>
      <c r="E10" s="67"/>
      <c r="F10" s="67"/>
      <c r="G10" s="68"/>
      <c r="H10" s="69"/>
    </row>
    <row r="11" s="42" customFormat="true" ht="13.2" hidden="false" customHeight="false" outlineLevel="0" collapsed="false">
      <c r="A11" s="65" t="n">
        <v>661</v>
      </c>
      <c r="B11" s="66"/>
      <c r="C11" s="67" t="n">
        <v>1600</v>
      </c>
      <c r="D11" s="67"/>
      <c r="E11" s="67"/>
      <c r="F11" s="67"/>
      <c r="G11" s="68"/>
      <c r="H11" s="69"/>
    </row>
    <row r="12" s="42" customFormat="true" ht="13.2" hidden="false" customHeight="false" outlineLevel="0" collapsed="false">
      <c r="A12" s="65" t="n">
        <v>663</v>
      </c>
      <c r="B12" s="66"/>
      <c r="C12" s="67"/>
      <c r="D12" s="67"/>
      <c r="E12" s="67"/>
      <c r="F12" s="67" t="n">
        <v>2000</v>
      </c>
      <c r="G12" s="68"/>
      <c r="H12" s="69"/>
    </row>
    <row r="13" s="42" customFormat="true" ht="13.2" hidden="false" customHeight="false" outlineLevel="0" collapsed="false">
      <c r="A13" s="65" t="n">
        <v>671</v>
      </c>
      <c r="B13" s="66" t="n">
        <v>281100</v>
      </c>
      <c r="C13" s="67"/>
      <c r="D13" s="67"/>
      <c r="E13" s="67"/>
      <c r="F13" s="67"/>
      <c r="G13" s="68"/>
      <c r="H13" s="69"/>
    </row>
    <row r="14" s="42" customFormat="true" ht="13.2" hidden="false" customHeight="false" outlineLevel="0" collapsed="false">
      <c r="A14" s="65" t="n">
        <v>673</v>
      </c>
      <c r="B14" s="66"/>
      <c r="C14" s="67"/>
      <c r="D14" s="67"/>
      <c r="E14" s="67"/>
      <c r="F14" s="67"/>
      <c r="G14" s="68"/>
      <c r="H14" s="69"/>
    </row>
    <row r="15" s="42" customFormat="true" ht="13.2" hidden="false" customHeight="false" outlineLevel="0" collapsed="false">
      <c r="A15" s="65" t="n">
        <v>922</v>
      </c>
      <c r="B15" s="66"/>
      <c r="C15" s="67"/>
      <c r="D15" s="67"/>
      <c r="E15" s="67"/>
      <c r="F15" s="67"/>
      <c r="G15" s="68"/>
      <c r="H15" s="69"/>
    </row>
    <row r="16" s="42" customFormat="true" ht="13.2" hidden="false" customHeight="false" outlineLevel="0" collapsed="false">
      <c r="A16" s="70"/>
      <c r="B16" s="71"/>
      <c r="C16" s="72"/>
      <c r="D16" s="72"/>
      <c r="E16" s="72"/>
      <c r="F16" s="72"/>
      <c r="G16" s="73"/>
      <c r="H16" s="74"/>
    </row>
    <row r="17" s="42" customFormat="true" ht="13.2" hidden="false" customHeight="false" outlineLevel="0" collapsed="false">
      <c r="A17" s="70"/>
      <c r="B17" s="71"/>
      <c r="C17" s="72"/>
      <c r="D17" s="72"/>
      <c r="E17" s="72"/>
      <c r="F17" s="72"/>
      <c r="G17" s="73"/>
      <c r="H17" s="74"/>
    </row>
    <row r="18" s="42" customFormat="true" ht="13.8" hidden="false" customHeight="false" outlineLevel="0" collapsed="false">
      <c r="A18" s="75"/>
      <c r="B18" s="76"/>
      <c r="C18" s="77"/>
      <c r="D18" s="77"/>
      <c r="E18" s="77"/>
      <c r="F18" s="77"/>
      <c r="G18" s="78"/>
      <c r="H18" s="79"/>
    </row>
    <row r="19" s="42" customFormat="true" ht="30" hidden="false" customHeight="true" outlineLevel="0" collapsed="false">
      <c r="A19" s="80" t="s">
        <v>31</v>
      </c>
      <c r="B19" s="81" t="n">
        <f aca="false">SUM(B5:B18)</f>
        <v>281100</v>
      </c>
      <c r="C19" s="82" t="n">
        <f aca="false">SUM(C5:C16)</f>
        <v>1600</v>
      </c>
      <c r="D19" s="82" t="n">
        <f aca="false">SUM(D5:D18)</f>
        <v>30000</v>
      </c>
      <c r="E19" s="82" t="n">
        <f aca="false">SUM(E5:E18)</f>
        <v>3523000</v>
      </c>
      <c r="F19" s="82" t="n">
        <f aca="false">SUM(F5:F18)</f>
        <v>2000</v>
      </c>
      <c r="G19" s="82" t="n">
        <v>0</v>
      </c>
      <c r="H19" s="83" t="n">
        <v>0</v>
      </c>
    </row>
    <row r="20" s="42" customFormat="true" ht="28.5" hidden="false" customHeight="true" outlineLevel="0" collapsed="false">
      <c r="A20" s="80" t="s">
        <v>32</v>
      </c>
      <c r="B20" s="84" t="n">
        <f aca="false">B19+C19+D19+E19+F19+G19+H19</f>
        <v>3837700</v>
      </c>
      <c r="C20" s="84"/>
      <c r="D20" s="84"/>
      <c r="E20" s="84"/>
      <c r="F20" s="84"/>
      <c r="G20" s="84"/>
      <c r="H20" s="84"/>
    </row>
    <row r="21" customFormat="false" ht="13.8" hidden="false" customHeight="false" outlineLevel="0" collapsed="false">
      <c r="A21" s="85"/>
      <c r="B21" s="85"/>
      <c r="C21" s="85"/>
      <c r="D21" s="86"/>
      <c r="E21" s="87"/>
      <c r="H21" s="43"/>
    </row>
    <row r="22" customFormat="false" ht="26.25" hidden="false" customHeight="true" outlineLevel="0" collapsed="false">
      <c r="A22" s="88" t="s">
        <v>21</v>
      </c>
      <c r="B22" s="45" t="s">
        <v>33</v>
      </c>
      <c r="C22" s="45"/>
      <c r="D22" s="45"/>
      <c r="E22" s="45"/>
      <c r="F22" s="45"/>
      <c r="G22" s="45"/>
      <c r="H22" s="45"/>
    </row>
    <row r="23" customFormat="false" ht="66.6" hidden="false" customHeight="false" outlineLevel="0" collapsed="false">
      <c r="A23" s="89" t="s">
        <v>23</v>
      </c>
      <c r="B23" s="47" t="s">
        <v>24</v>
      </c>
      <c r="C23" s="48" t="s">
        <v>25</v>
      </c>
      <c r="D23" s="48" t="s">
        <v>26</v>
      </c>
      <c r="E23" s="48" t="s">
        <v>27</v>
      </c>
      <c r="F23" s="48" t="s">
        <v>28</v>
      </c>
      <c r="G23" s="48" t="s">
        <v>29</v>
      </c>
      <c r="H23" s="49" t="s">
        <v>30</v>
      </c>
    </row>
    <row r="24" customFormat="false" ht="13.8" hidden="false" customHeight="false" outlineLevel="0" collapsed="false">
      <c r="A24" s="50" t="n">
        <v>63</v>
      </c>
      <c r="B24" s="51"/>
      <c r="C24" s="90"/>
      <c r="D24" s="53"/>
      <c r="E24" s="54" t="n">
        <v>3523000</v>
      </c>
      <c r="F24" s="54"/>
      <c r="G24" s="55"/>
      <c r="H24" s="56"/>
    </row>
    <row r="25" customFormat="false" ht="13.2" hidden="false" customHeight="false" outlineLevel="0" collapsed="false">
      <c r="A25" s="50" t="n">
        <v>65</v>
      </c>
      <c r="B25" s="58"/>
      <c r="C25" s="64"/>
      <c r="D25" s="60" t="n">
        <v>30000</v>
      </c>
      <c r="E25" s="61"/>
      <c r="F25" s="61"/>
      <c r="G25" s="62"/>
      <c r="H25" s="63"/>
    </row>
    <row r="26" customFormat="false" ht="13.2" hidden="false" customHeight="false" outlineLevel="0" collapsed="false">
      <c r="A26" s="65" t="n">
        <v>66</v>
      </c>
      <c r="B26" s="66"/>
      <c r="C26" s="67" t="n">
        <v>1600</v>
      </c>
      <c r="D26" s="67"/>
      <c r="E26" s="67"/>
      <c r="F26" s="67" t="n">
        <v>2000</v>
      </c>
      <c r="G26" s="68"/>
      <c r="H26" s="69"/>
    </row>
    <row r="27" customFormat="false" ht="13.2" hidden="false" customHeight="false" outlineLevel="0" collapsed="false">
      <c r="A27" s="65" t="n">
        <v>67</v>
      </c>
      <c r="B27" s="66" t="n">
        <v>281100</v>
      </c>
      <c r="C27" s="67"/>
      <c r="D27" s="67"/>
      <c r="E27" s="67"/>
      <c r="F27" s="67"/>
      <c r="G27" s="68"/>
      <c r="H27" s="69"/>
    </row>
    <row r="28" customFormat="false" ht="13.2" hidden="false" customHeight="false" outlineLevel="0" collapsed="false">
      <c r="A28" s="65" t="n">
        <v>92</v>
      </c>
      <c r="B28" s="66"/>
      <c r="C28" s="67"/>
      <c r="D28" s="67"/>
      <c r="E28" s="67"/>
      <c r="F28" s="67"/>
      <c r="G28" s="68"/>
      <c r="H28" s="69"/>
    </row>
    <row r="29" customFormat="false" ht="13.2" hidden="false" customHeight="false" outlineLevel="0" collapsed="false">
      <c r="A29" s="65"/>
      <c r="B29" s="66"/>
      <c r="C29" s="67"/>
      <c r="D29" s="67"/>
      <c r="E29" s="67"/>
      <c r="F29" s="67"/>
      <c r="G29" s="68"/>
      <c r="H29" s="69"/>
    </row>
    <row r="30" customFormat="false" ht="13.2" hidden="false" customHeight="false" outlineLevel="0" collapsed="false">
      <c r="A30" s="65"/>
      <c r="B30" s="66"/>
      <c r="C30" s="67"/>
      <c r="D30" s="67"/>
      <c r="E30" s="67"/>
      <c r="F30" s="67"/>
      <c r="G30" s="68"/>
      <c r="H30" s="69"/>
    </row>
    <row r="31" customFormat="false" ht="13.2" hidden="false" customHeight="false" outlineLevel="0" collapsed="false">
      <c r="A31" s="65"/>
      <c r="B31" s="66"/>
      <c r="C31" s="67"/>
      <c r="D31" s="67"/>
      <c r="E31" s="67"/>
      <c r="F31" s="67"/>
      <c r="G31" s="68"/>
      <c r="H31" s="69"/>
    </row>
    <row r="32" customFormat="false" ht="13.8" hidden="false" customHeight="false" outlineLevel="0" collapsed="false">
      <c r="A32" s="75"/>
      <c r="B32" s="76"/>
      <c r="C32" s="77"/>
      <c r="D32" s="77"/>
      <c r="E32" s="77"/>
      <c r="F32" s="77"/>
      <c r="G32" s="78"/>
      <c r="H32" s="79"/>
    </row>
    <row r="33" s="42" customFormat="true" ht="30" hidden="false" customHeight="true" outlineLevel="0" collapsed="false">
      <c r="A33" s="80" t="s">
        <v>31</v>
      </c>
      <c r="B33" s="81" t="n">
        <f aca="false">SUM(B24:B32)</f>
        <v>281100</v>
      </c>
      <c r="C33" s="82" t="n">
        <f aca="false">+C26</f>
        <v>1600</v>
      </c>
      <c r="D33" s="82" t="n">
        <f aca="false">SUM(D24:D32)</f>
        <v>30000</v>
      </c>
      <c r="E33" s="82" t="n">
        <f aca="false">SUM(E24:E32)</f>
        <v>3523000</v>
      </c>
      <c r="F33" s="82" t="n">
        <f aca="false">+F26</f>
        <v>2000</v>
      </c>
      <c r="G33" s="82" t="n">
        <v>0</v>
      </c>
      <c r="H33" s="83" t="n">
        <v>0</v>
      </c>
    </row>
    <row r="34" s="42" customFormat="true" ht="28.5" hidden="false" customHeight="true" outlineLevel="0" collapsed="false">
      <c r="A34" s="80" t="s">
        <v>34</v>
      </c>
      <c r="B34" s="84" t="n">
        <f aca="false">B33+C33+D33+E33+F33+G33+H33</f>
        <v>3837700</v>
      </c>
      <c r="C34" s="84"/>
      <c r="D34" s="84"/>
      <c r="E34" s="84"/>
      <c r="F34" s="84"/>
      <c r="G34" s="84"/>
      <c r="H34" s="84"/>
    </row>
    <row r="35" customFormat="false" ht="13.8" hidden="false" customHeight="false" outlineLevel="0" collapsed="false">
      <c r="D35" s="91"/>
      <c r="E35" s="92"/>
    </row>
    <row r="36" customFormat="false" ht="26.25" hidden="false" customHeight="true" outlineLevel="0" collapsed="false">
      <c r="A36" s="88" t="s">
        <v>21</v>
      </c>
      <c r="B36" s="45" t="s">
        <v>35</v>
      </c>
      <c r="C36" s="45"/>
      <c r="D36" s="45"/>
      <c r="E36" s="45"/>
      <c r="F36" s="45"/>
      <c r="G36" s="45"/>
      <c r="H36" s="45"/>
    </row>
    <row r="37" customFormat="false" ht="66.6" hidden="false" customHeight="false" outlineLevel="0" collapsed="false">
      <c r="A37" s="89" t="s">
        <v>23</v>
      </c>
      <c r="B37" s="47" t="s">
        <v>24</v>
      </c>
      <c r="C37" s="48" t="s">
        <v>25</v>
      </c>
      <c r="D37" s="48" t="s">
        <v>26</v>
      </c>
      <c r="E37" s="48" t="s">
        <v>27</v>
      </c>
      <c r="F37" s="48" t="s">
        <v>28</v>
      </c>
      <c r="G37" s="48" t="s">
        <v>29</v>
      </c>
      <c r="H37" s="49" t="s">
        <v>30</v>
      </c>
    </row>
    <row r="38" customFormat="false" ht="13.8" hidden="false" customHeight="false" outlineLevel="0" collapsed="false">
      <c r="A38" s="50" t="n">
        <v>63</v>
      </c>
      <c r="B38" s="51"/>
      <c r="C38" s="52"/>
      <c r="D38" s="53"/>
      <c r="E38" s="54" t="n">
        <v>3523000</v>
      </c>
      <c r="F38" s="54"/>
      <c r="G38" s="55"/>
      <c r="H38" s="56"/>
    </row>
    <row r="39" customFormat="false" ht="13.2" hidden="false" customHeight="false" outlineLevel="0" collapsed="false">
      <c r="A39" s="50" t="n">
        <v>65</v>
      </c>
      <c r="B39" s="93"/>
      <c r="C39" s="94"/>
      <c r="D39" s="60" t="n">
        <v>30000</v>
      </c>
      <c r="E39" s="61"/>
      <c r="F39" s="61"/>
      <c r="G39" s="95"/>
      <c r="H39" s="96"/>
    </row>
    <row r="40" customFormat="false" ht="13.2" hidden="false" customHeight="false" outlineLevel="0" collapsed="false">
      <c r="A40" s="65" t="n">
        <v>66</v>
      </c>
      <c r="B40" s="93"/>
      <c r="C40" s="97" t="n">
        <v>1600</v>
      </c>
      <c r="D40" s="94"/>
      <c r="E40" s="94"/>
      <c r="F40" s="94" t="n">
        <v>2000</v>
      </c>
      <c r="G40" s="95"/>
      <c r="H40" s="96"/>
    </row>
    <row r="41" customFormat="false" ht="13.2" hidden="false" customHeight="false" outlineLevel="0" collapsed="false">
      <c r="A41" s="65" t="n">
        <v>67</v>
      </c>
      <c r="B41" s="93" t="n">
        <v>281100</v>
      </c>
      <c r="C41" s="94"/>
      <c r="D41" s="94"/>
      <c r="E41" s="94"/>
      <c r="F41" s="94"/>
      <c r="G41" s="95"/>
      <c r="H41" s="96"/>
    </row>
    <row r="42" customFormat="false" ht="13.2" hidden="false" customHeight="false" outlineLevel="0" collapsed="false">
      <c r="A42" s="65" t="n">
        <v>92</v>
      </c>
      <c r="B42" s="93"/>
      <c r="C42" s="94"/>
      <c r="D42" s="94"/>
      <c r="E42" s="94"/>
      <c r="F42" s="94"/>
      <c r="G42" s="95"/>
      <c r="H42" s="96"/>
    </row>
    <row r="43" customFormat="false" ht="13.5" hidden="false" customHeight="true" outlineLevel="0" collapsed="false">
      <c r="A43" s="65"/>
      <c r="B43" s="93"/>
      <c r="C43" s="94"/>
      <c r="D43" s="94"/>
      <c r="E43" s="94"/>
      <c r="F43" s="94"/>
      <c r="G43" s="95"/>
      <c r="H43" s="96"/>
    </row>
    <row r="44" customFormat="false" ht="13.5" hidden="false" customHeight="true" outlineLevel="0" collapsed="false">
      <c r="A44" s="65"/>
      <c r="B44" s="93"/>
      <c r="C44" s="94"/>
      <c r="D44" s="94"/>
      <c r="E44" s="94"/>
      <c r="F44" s="94"/>
      <c r="G44" s="95"/>
      <c r="H44" s="96"/>
    </row>
    <row r="45" customFormat="false" ht="13.5" hidden="false" customHeight="true" outlineLevel="0" collapsed="false">
      <c r="A45" s="75"/>
      <c r="B45" s="98"/>
      <c r="C45" s="99"/>
      <c r="D45" s="99"/>
      <c r="E45" s="99"/>
      <c r="F45" s="99"/>
      <c r="G45" s="100"/>
      <c r="H45" s="101"/>
    </row>
    <row r="46" s="42" customFormat="true" ht="30" hidden="false" customHeight="true" outlineLevel="0" collapsed="false">
      <c r="A46" s="80" t="s">
        <v>31</v>
      </c>
      <c r="B46" s="81" t="n">
        <f aca="false">SUM(B38:B45)</f>
        <v>281100</v>
      </c>
      <c r="C46" s="82" t="n">
        <f aca="false">SUM(C40:C45)</f>
        <v>1600</v>
      </c>
      <c r="D46" s="82" t="n">
        <f aca="false">SUM(D38:D45)</f>
        <v>30000</v>
      </c>
      <c r="E46" s="82" t="n">
        <f aca="false">SUM(E38:E45)</f>
        <v>3523000</v>
      </c>
      <c r="F46" s="82" t="n">
        <f aca="false">SUM(F38:F45)</f>
        <v>2000</v>
      </c>
      <c r="G46" s="82" t="n">
        <v>0</v>
      </c>
      <c r="H46" s="83" t="n">
        <v>0</v>
      </c>
    </row>
    <row r="47" s="42" customFormat="true" ht="28.5" hidden="false" customHeight="true" outlineLevel="0" collapsed="false">
      <c r="A47" s="80" t="s">
        <v>36</v>
      </c>
      <c r="B47" s="84" t="n">
        <f aca="false">B46+C46+D46+E46+F46+G46+H46</f>
        <v>3837700</v>
      </c>
      <c r="C47" s="84"/>
      <c r="D47" s="84"/>
      <c r="E47" s="84"/>
      <c r="F47" s="84"/>
      <c r="G47" s="84"/>
      <c r="H47" s="84"/>
    </row>
    <row r="48" customFormat="false" ht="13.5" hidden="false" customHeight="true" outlineLevel="0" collapsed="false">
      <c r="C48" s="102"/>
      <c r="D48" s="91"/>
      <c r="E48" s="103"/>
    </row>
    <row r="49" customFormat="false" ht="13.5" hidden="false" customHeight="true" outlineLevel="0" collapsed="false">
      <c r="C49" s="102"/>
      <c r="D49" s="104"/>
      <c r="E49" s="105"/>
    </row>
    <row r="50" customFormat="false" ht="13.5" hidden="false" customHeight="true" outlineLevel="0" collapsed="false">
      <c r="D50" s="91"/>
      <c r="E50" s="106"/>
    </row>
    <row r="51" customFormat="false" ht="13.5" hidden="false" customHeight="true" outlineLevel="0" collapsed="false">
      <c r="D51" s="104"/>
      <c r="E51" s="107"/>
    </row>
    <row r="52" customFormat="false" ht="13.5" hidden="false" customHeight="true" outlineLevel="0" collapsed="false">
      <c r="D52" s="91"/>
      <c r="E52" s="92"/>
    </row>
    <row r="53" customFormat="false" ht="28.5" hidden="false" customHeight="true" outlineLevel="0" collapsed="false">
      <c r="C53" s="102"/>
      <c r="D53" s="91"/>
      <c r="E53" s="108"/>
    </row>
    <row r="54" customFormat="false" ht="13.5" hidden="false" customHeight="true" outlineLevel="0" collapsed="false">
      <c r="C54" s="102"/>
      <c r="D54" s="91"/>
      <c r="E54" s="105"/>
    </row>
    <row r="55" customFormat="false" ht="13.5" hidden="false" customHeight="true" outlineLevel="0" collapsed="false">
      <c r="D55" s="91"/>
      <c r="E55" s="92"/>
    </row>
    <row r="56" customFormat="false" ht="13.5" hidden="false" customHeight="true" outlineLevel="0" collapsed="false">
      <c r="D56" s="91"/>
      <c r="E56" s="107"/>
    </row>
    <row r="57" customFormat="false" ht="13.5" hidden="false" customHeight="true" outlineLevel="0" collapsed="false">
      <c r="D57" s="91"/>
      <c r="E57" s="92"/>
    </row>
    <row r="58" customFormat="false" ht="22.5" hidden="false" customHeight="true" outlineLevel="0" collapsed="false">
      <c r="D58" s="91"/>
      <c r="E58" s="109"/>
    </row>
    <row r="59" customFormat="false" ht="13.5" hidden="false" customHeight="true" outlineLevel="0" collapsed="false">
      <c r="D59" s="91"/>
      <c r="E59" s="106"/>
    </row>
    <row r="60" customFormat="false" ht="13.5" hidden="false" customHeight="true" outlineLevel="0" collapsed="false">
      <c r="B60" s="102"/>
      <c r="D60" s="91"/>
      <c r="E60" s="110"/>
    </row>
    <row r="61" customFormat="false" ht="13.5" hidden="false" customHeight="true" outlineLevel="0" collapsed="false">
      <c r="C61" s="102"/>
      <c r="D61" s="91"/>
      <c r="E61" s="110"/>
    </row>
    <row r="62" customFormat="false" ht="13.5" hidden="false" customHeight="true" outlineLevel="0" collapsed="false">
      <c r="C62" s="102"/>
      <c r="D62" s="104"/>
      <c r="E62" s="105"/>
    </row>
    <row r="63" customFormat="false" ht="13.5" hidden="false" customHeight="true" outlineLevel="0" collapsed="false">
      <c r="D63" s="91"/>
      <c r="E63" s="92"/>
    </row>
    <row r="64" customFormat="false" ht="13.5" hidden="false" customHeight="true" outlineLevel="0" collapsed="false">
      <c r="B64" s="102"/>
      <c r="D64" s="91"/>
      <c r="E64" s="103"/>
    </row>
    <row r="65" customFormat="false" ht="13.5" hidden="false" customHeight="true" outlineLevel="0" collapsed="false">
      <c r="C65" s="102"/>
      <c r="D65" s="91"/>
      <c r="E65" s="110"/>
    </row>
    <row r="66" customFormat="false" ht="13.5" hidden="false" customHeight="true" outlineLevel="0" collapsed="false">
      <c r="C66" s="102"/>
      <c r="D66" s="104"/>
      <c r="E66" s="105"/>
    </row>
    <row r="67" customFormat="false" ht="13.5" hidden="false" customHeight="true" outlineLevel="0" collapsed="false">
      <c r="D67" s="91"/>
      <c r="E67" s="92"/>
    </row>
    <row r="68" customFormat="false" ht="13.5" hidden="false" customHeight="true" outlineLevel="0" collapsed="false">
      <c r="C68" s="102"/>
      <c r="D68" s="91"/>
      <c r="E68" s="110"/>
    </row>
    <row r="69" customFormat="false" ht="22.5" hidden="false" customHeight="true" outlineLevel="0" collapsed="false">
      <c r="D69" s="104"/>
      <c r="E69" s="109"/>
    </row>
    <row r="70" customFormat="false" ht="13.5" hidden="false" customHeight="true" outlineLevel="0" collapsed="false">
      <c r="D70" s="91"/>
      <c r="E70" s="92"/>
    </row>
    <row r="71" customFormat="false" ht="13.5" hidden="false" customHeight="true" outlineLevel="0" collapsed="false">
      <c r="D71" s="104"/>
      <c r="E71" s="105"/>
    </row>
    <row r="72" customFormat="false" ht="13.5" hidden="false" customHeight="true" outlineLevel="0" collapsed="false">
      <c r="D72" s="91"/>
      <c r="E72" s="92"/>
    </row>
    <row r="73" customFormat="false" ht="13.5" hidden="false" customHeight="true" outlineLevel="0" collapsed="false">
      <c r="D73" s="91"/>
      <c r="E73" s="92"/>
    </row>
    <row r="74" customFormat="false" ht="13.5" hidden="false" customHeight="true" outlineLevel="0" collapsed="false">
      <c r="A74" s="102"/>
      <c r="D74" s="111"/>
      <c r="E74" s="110"/>
    </row>
    <row r="75" customFormat="false" ht="13.5" hidden="false" customHeight="true" outlineLevel="0" collapsed="false">
      <c r="B75" s="102"/>
      <c r="C75" s="102"/>
      <c r="D75" s="112"/>
      <c r="E75" s="110"/>
    </row>
    <row r="76" customFormat="false" ht="13.5" hidden="false" customHeight="true" outlineLevel="0" collapsed="false">
      <c r="B76" s="102"/>
      <c r="C76" s="102"/>
      <c r="D76" s="112"/>
      <c r="E76" s="103"/>
    </row>
    <row r="77" customFormat="false" ht="13.5" hidden="false" customHeight="true" outlineLevel="0" collapsed="false">
      <c r="B77" s="102"/>
      <c r="C77" s="102"/>
      <c r="D77" s="104"/>
      <c r="E77" s="107"/>
    </row>
    <row r="78" customFormat="false" ht="13.2" hidden="false" customHeight="false" outlineLevel="0" collapsed="false">
      <c r="D78" s="91"/>
      <c r="E78" s="92"/>
    </row>
    <row r="79" customFormat="false" ht="13.2" hidden="false" customHeight="false" outlineLevel="0" collapsed="false">
      <c r="B79" s="102"/>
      <c r="D79" s="91"/>
      <c r="E79" s="110"/>
    </row>
    <row r="80" customFormat="false" ht="13.2" hidden="false" customHeight="false" outlineLevel="0" collapsed="false">
      <c r="C80" s="102"/>
      <c r="D80" s="91"/>
      <c r="E80" s="103"/>
    </row>
    <row r="81" customFormat="false" ht="13.2" hidden="false" customHeight="false" outlineLevel="0" collapsed="false">
      <c r="C81" s="102"/>
      <c r="D81" s="104"/>
      <c r="E81" s="105"/>
    </row>
    <row r="82" customFormat="false" ht="13.2" hidden="false" customHeight="false" outlineLevel="0" collapsed="false">
      <c r="D82" s="91"/>
      <c r="E82" s="92"/>
    </row>
    <row r="83" customFormat="false" ht="13.2" hidden="false" customHeight="false" outlineLevel="0" collapsed="false">
      <c r="D83" s="91"/>
      <c r="E83" s="92"/>
    </row>
    <row r="84" customFormat="false" ht="13.2" hidden="false" customHeight="false" outlineLevel="0" collapsed="false">
      <c r="D84" s="113"/>
      <c r="E84" s="114"/>
    </row>
    <row r="85" customFormat="false" ht="13.2" hidden="false" customHeight="false" outlineLevel="0" collapsed="false">
      <c r="D85" s="91"/>
      <c r="E85" s="92"/>
    </row>
    <row r="86" customFormat="false" ht="13.2" hidden="false" customHeight="false" outlineLevel="0" collapsed="false">
      <c r="D86" s="91"/>
      <c r="E86" s="92"/>
    </row>
    <row r="87" customFormat="false" ht="13.2" hidden="false" customHeight="false" outlineLevel="0" collapsed="false">
      <c r="D87" s="91"/>
      <c r="E87" s="92"/>
    </row>
    <row r="88" customFormat="false" ht="13.2" hidden="false" customHeight="false" outlineLevel="0" collapsed="false">
      <c r="D88" s="104"/>
      <c r="E88" s="105"/>
    </row>
    <row r="89" customFormat="false" ht="13.2" hidden="false" customHeight="false" outlineLevel="0" collapsed="false">
      <c r="D89" s="91"/>
      <c r="E89" s="92"/>
    </row>
    <row r="90" customFormat="false" ht="13.2" hidden="false" customHeight="false" outlineLevel="0" collapsed="false">
      <c r="D90" s="104"/>
      <c r="E90" s="105"/>
    </row>
    <row r="91" customFormat="false" ht="13.2" hidden="false" customHeight="false" outlineLevel="0" collapsed="false">
      <c r="D91" s="91"/>
      <c r="E91" s="92"/>
    </row>
    <row r="92" customFormat="false" ht="13.2" hidden="false" customHeight="false" outlineLevel="0" collapsed="false">
      <c r="D92" s="91"/>
      <c r="E92" s="92"/>
    </row>
    <row r="93" customFormat="false" ht="13.2" hidden="false" customHeight="false" outlineLevel="0" collapsed="false">
      <c r="D93" s="91"/>
      <c r="E93" s="92"/>
    </row>
    <row r="94" customFormat="false" ht="13.2" hidden="false" customHeight="false" outlineLevel="0" collapsed="false">
      <c r="D94" s="91"/>
      <c r="E94" s="92"/>
    </row>
    <row r="95" customFormat="false" ht="28.5" hidden="false" customHeight="true" outlineLevel="0" collapsed="false">
      <c r="A95" s="115"/>
      <c r="B95" s="115"/>
      <c r="C95" s="115"/>
      <c r="D95" s="116"/>
      <c r="E95" s="117"/>
    </row>
    <row r="96" customFormat="false" ht="13.2" hidden="false" customHeight="false" outlineLevel="0" collapsed="false">
      <c r="C96" s="102"/>
      <c r="D96" s="91"/>
      <c r="E96" s="103"/>
    </row>
    <row r="97" customFormat="false" ht="13.2" hidden="false" customHeight="false" outlineLevel="0" collapsed="false">
      <c r="E97" s="118"/>
    </row>
    <row r="98" customFormat="false" ht="13.2" hidden="false" customHeight="false" outlineLevel="0" collapsed="false">
      <c r="D98" s="91"/>
      <c r="E98" s="92"/>
    </row>
    <row r="99" customFormat="false" ht="13.2" hidden="false" customHeight="false" outlineLevel="0" collapsed="false">
      <c r="D99" s="113"/>
      <c r="E99" s="114"/>
    </row>
    <row r="100" customFormat="false" ht="13.2" hidden="false" customHeight="false" outlineLevel="0" collapsed="false">
      <c r="D100" s="113"/>
      <c r="E100" s="114"/>
    </row>
    <row r="101" customFormat="false" ht="13.2" hidden="false" customHeight="false" outlineLevel="0" collapsed="false">
      <c r="D101" s="91"/>
      <c r="E101" s="92"/>
    </row>
    <row r="102" customFormat="false" ht="13.2" hidden="false" customHeight="false" outlineLevel="0" collapsed="false">
      <c r="D102" s="104"/>
      <c r="E102" s="105"/>
    </row>
    <row r="103" customFormat="false" ht="13.2" hidden="false" customHeight="false" outlineLevel="0" collapsed="false">
      <c r="D103" s="91"/>
      <c r="E103" s="92"/>
    </row>
    <row r="104" customFormat="false" ht="13.2" hidden="false" customHeight="false" outlineLevel="0" collapsed="false">
      <c r="D104" s="91"/>
      <c r="E104" s="92"/>
    </row>
    <row r="105" customFormat="false" ht="13.2" hidden="false" customHeight="false" outlineLevel="0" collapsed="false">
      <c r="D105" s="104"/>
      <c r="E105" s="105"/>
    </row>
    <row r="106" customFormat="false" ht="13.2" hidden="false" customHeight="false" outlineLevel="0" collapsed="false">
      <c r="D106" s="91"/>
      <c r="E106" s="92"/>
    </row>
    <row r="107" customFormat="false" ht="13.2" hidden="false" customHeight="false" outlineLevel="0" collapsed="false">
      <c r="D107" s="113"/>
      <c r="E107" s="114"/>
    </row>
    <row r="108" customFormat="false" ht="13.2" hidden="false" customHeight="false" outlineLevel="0" collapsed="false">
      <c r="D108" s="104"/>
      <c r="E108" s="118"/>
    </row>
    <row r="109" customFormat="false" ht="13.2" hidden="false" customHeight="false" outlineLevel="0" collapsed="false">
      <c r="D109" s="91"/>
      <c r="E109" s="114"/>
    </row>
    <row r="110" customFormat="false" ht="13.2" hidden="false" customHeight="false" outlineLevel="0" collapsed="false">
      <c r="D110" s="104"/>
      <c r="E110" s="105"/>
    </row>
    <row r="111" customFormat="false" ht="13.2" hidden="false" customHeight="false" outlineLevel="0" collapsed="false">
      <c r="D111" s="91"/>
      <c r="E111" s="92"/>
    </row>
    <row r="112" customFormat="false" ht="13.2" hidden="false" customHeight="false" outlineLevel="0" collapsed="false">
      <c r="C112" s="102"/>
      <c r="D112" s="91"/>
      <c r="E112" s="103"/>
    </row>
    <row r="113" customFormat="false" ht="13.2" hidden="false" customHeight="false" outlineLevel="0" collapsed="false">
      <c r="D113" s="91"/>
      <c r="E113" s="105"/>
    </row>
    <row r="114" customFormat="false" ht="13.2" hidden="false" customHeight="false" outlineLevel="0" collapsed="false">
      <c r="D114" s="91"/>
      <c r="E114" s="114"/>
    </row>
    <row r="115" customFormat="false" ht="13.2" hidden="false" customHeight="false" outlineLevel="0" collapsed="false">
      <c r="C115" s="102"/>
      <c r="D115" s="91"/>
      <c r="E115" s="119"/>
    </row>
    <row r="116" customFormat="false" ht="13.2" hidden="false" customHeight="false" outlineLevel="0" collapsed="false">
      <c r="C116" s="102"/>
      <c r="D116" s="104"/>
      <c r="E116" s="107"/>
    </row>
    <row r="117" customFormat="false" ht="13.2" hidden="false" customHeight="false" outlineLevel="0" collapsed="false">
      <c r="D117" s="91"/>
      <c r="E117" s="92"/>
    </row>
    <row r="118" customFormat="false" ht="13.2" hidden="false" customHeight="false" outlineLevel="0" collapsed="false">
      <c r="E118" s="23"/>
    </row>
    <row r="119" customFormat="false" ht="11.25" hidden="false" customHeight="true" outlineLevel="0" collapsed="false">
      <c r="D119" s="113"/>
      <c r="E119" s="114"/>
    </row>
    <row r="120" customFormat="false" ht="24" hidden="false" customHeight="true" outlineLevel="0" collapsed="false">
      <c r="B120" s="102"/>
      <c r="D120" s="113"/>
      <c r="E120" s="120"/>
    </row>
    <row r="121" customFormat="false" ht="15" hidden="false" customHeight="true" outlineLevel="0" collapsed="false">
      <c r="C121" s="102"/>
      <c r="D121" s="113"/>
      <c r="E121" s="120"/>
    </row>
    <row r="122" customFormat="false" ht="11.25" hidden="false" customHeight="true" outlineLevel="0" collapsed="false">
      <c r="E122" s="118"/>
    </row>
    <row r="123" customFormat="false" ht="13.2" hidden="false" customHeight="false" outlineLevel="0" collapsed="false">
      <c r="D123" s="113"/>
      <c r="E123" s="114"/>
    </row>
    <row r="124" customFormat="false" ht="13.5" hidden="false" customHeight="true" outlineLevel="0" collapsed="false">
      <c r="B124" s="102"/>
      <c r="D124" s="113"/>
      <c r="E124" s="38"/>
    </row>
    <row r="125" customFormat="false" ht="12.75" hidden="false" customHeight="true" outlineLevel="0" collapsed="false">
      <c r="C125" s="102"/>
      <c r="D125" s="113"/>
      <c r="E125" s="103"/>
    </row>
    <row r="126" customFormat="false" ht="12.75" hidden="false" customHeight="true" outlineLevel="0" collapsed="false">
      <c r="C126" s="102"/>
      <c r="D126" s="104"/>
      <c r="E126" s="107"/>
    </row>
    <row r="127" customFormat="false" ht="13.2" hidden="false" customHeight="false" outlineLevel="0" collapsed="false">
      <c r="D127" s="91"/>
      <c r="E127" s="92"/>
    </row>
    <row r="128" customFormat="false" ht="13.2" hidden="false" customHeight="false" outlineLevel="0" collapsed="false">
      <c r="C128" s="102"/>
      <c r="D128" s="91"/>
      <c r="E128" s="119"/>
    </row>
    <row r="129" customFormat="false" ht="13.2" hidden="false" customHeight="false" outlineLevel="0" collapsed="false">
      <c r="E129" s="118"/>
    </row>
    <row r="130" customFormat="false" ht="13.2" hidden="false" customHeight="false" outlineLevel="0" collapsed="false">
      <c r="D130" s="113"/>
      <c r="E130" s="114"/>
    </row>
    <row r="131" customFormat="false" ht="13.2" hidden="false" customHeight="false" outlineLevel="0" collapsed="false">
      <c r="D131" s="91"/>
      <c r="E131" s="92"/>
    </row>
    <row r="132" customFormat="false" ht="19.5" hidden="false" customHeight="true" outlineLevel="0" collapsed="false">
      <c r="A132" s="121"/>
      <c r="B132" s="85"/>
      <c r="C132" s="85"/>
      <c r="D132" s="85"/>
      <c r="E132" s="110"/>
    </row>
    <row r="133" customFormat="false" ht="15" hidden="false" customHeight="true" outlineLevel="0" collapsed="false">
      <c r="A133" s="102"/>
      <c r="D133" s="111"/>
      <c r="E133" s="110"/>
    </row>
    <row r="134" customFormat="false" ht="13.2" hidden="false" customHeight="false" outlineLevel="0" collapsed="false">
      <c r="A134" s="102"/>
      <c r="B134" s="102"/>
      <c r="D134" s="111"/>
      <c r="E134" s="103"/>
    </row>
    <row r="135" customFormat="false" ht="13.2" hidden="false" customHeight="false" outlineLevel="0" collapsed="false">
      <c r="C135" s="102"/>
      <c r="D135" s="91"/>
      <c r="E135" s="110"/>
    </row>
    <row r="136" customFormat="false" ht="13.2" hidden="false" customHeight="false" outlineLevel="0" collapsed="false">
      <c r="D136" s="104"/>
      <c r="E136" s="105"/>
    </row>
    <row r="137" customFormat="false" ht="13.2" hidden="false" customHeight="false" outlineLevel="0" collapsed="false">
      <c r="B137" s="102"/>
      <c r="D137" s="91"/>
      <c r="E137" s="103"/>
    </row>
    <row r="138" customFormat="false" ht="13.2" hidden="false" customHeight="false" outlineLevel="0" collapsed="false">
      <c r="C138" s="102"/>
      <c r="D138" s="91"/>
      <c r="E138" s="103"/>
    </row>
    <row r="139" customFormat="false" ht="13.2" hidden="false" customHeight="false" outlineLevel="0" collapsed="false">
      <c r="D139" s="104"/>
      <c r="E139" s="107"/>
    </row>
    <row r="140" customFormat="false" ht="22.5" hidden="false" customHeight="true" outlineLevel="0" collapsed="false">
      <c r="C140" s="102"/>
      <c r="D140" s="91"/>
      <c r="E140" s="108"/>
    </row>
    <row r="141" customFormat="false" ht="13.2" hidden="false" customHeight="false" outlineLevel="0" collapsed="false">
      <c r="D141" s="91"/>
      <c r="E141" s="107"/>
    </row>
    <row r="142" customFormat="false" ht="13.2" hidden="false" customHeight="false" outlineLevel="0" collapsed="false">
      <c r="B142" s="102"/>
      <c r="D142" s="91"/>
      <c r="E142" s="110"/>
    </row>
    <row r="143" customFormat="false" ht="13.2" hidden="false" customHeight="false" outlineLevel="0" collapsed="false">
      <c r="C143" s="102"/>
      <c r="D143" s="91"/>
      <c r="E143" s="110"/>
    </row>
    <row r="144" customFormat="false" ht="13.2" hidden="false" customHeight="false" outlineLevel="0" collapsed="false">
      <c r="D144" s="104"/>
      <c r="E144" s="105"/>
    </row>
    <row r="145" customFormat="false" ht="13.5" hidden="false" customHeight="true" outlineLevel="0" collapsed="false">
      <c r="A145" s="102"/>
      <c r="D145" s="111"/>
      <c r="E145" s="110"/>
    </row>
    <row r="146" customFormat="false" ht="13.5" hidden="false" customHeight="true" outlineLevel="0" collapsed="false">
      <c r="B146" s="102"/>
      <c r="D146" s="91"/>
      <c r="E146" s="110"/>
    </row>
    <row r="147" customFormat="false" ht="13.5" hidden="false" customHeight="true" outlineLevel="0" collapsed="false">
      <c r="C147" s="102"/>
      <c r="D147" s="91"/>
      <c r="E147" s="103"/>
    </row>
    <row r="148" customFormat="false" ht="13.2" hidden="false" customHeight="false" outlineLevel="0" collapsed="false">
      <c r="C148" s="102"/>
      <c r="D148" s="104"/>
      <c r="E148" s="105"/>
    </row>
    <row r="149" customFormat="false" ht="13.2" hidden="false" customHeight="false" outlineLevel="0" collapsed="false">
      <c r="C149" s="102"/>
      <c r="D149" s="91"/>
      <c r="E149" s="103"/>
    </row>
    <row r="150" customFormat="false" ht="13.2" hidden="false" customHeight="false" outlineLevel="0" collapsed="false">
      <c r="E150" s="118"/>
    </row>
    <row r="151" customFormat="false" ht="13.2" hidden="false" customHeight="false" outlineLevel="0" collapsed="false">
      <c r="C151" s="102"/>
      <c r="D151" s="91"/>
      <c r="E151" s="119"/>
    </row>
    <row r="152" customFormat="false" ht="13.2" hidden="false" customHeight="false" outlineLevel="0" collapsed="false">
      <c r="C152" s="102"/>
      <c r="D152" s="104"/>
      <c r="E152" s="107"/>
    </row>
    <row r="153" customFormat="false" ht="13.2" hidden="false" customHeight="false" outlineLevel="0" collapsed="false">
      <c r="E153" s="118"/>
    </row>
    <row r="154" customFormat="false" ht="13.2" hidden="false" customHeight="false" outlineLevel="0" collapsed="false">
      <c r="B154" s="102"/>
      <c r="D154" s="113"/>
      <c r="E154" s="38"/>
    </row>
    <row r="155" customFormat="false" ht="13.2" hidden="false" customHeight="false" outlineLevel="0" collapsed="false">
      <c r="C155" s="102"/>
      <c r="D155" s="113"/>
      <c r="E155" s="103"/>
    </row>
    <row r="156" customFormat="false" ht="13.2" hidden="false" customHeight="false" outlineLevel="0" collapsed="false">
      <c r="C156" s="102"/>
      <c r="D156" s="104"/>
      <c r="E156" s="107"/>
    </row>
    <row r="157" customFormat="false" ht="13.2" hidden="false" customHeight="false" outlineLevel="0" collapsed="false">
      <c r="C157" s="102"/>
      <c r="D157" s="104"/>
      <c r="E157" s="107"/>
    </row>
    <row r="158" customFormat="false" ht="13.2" hidden="false" customHeight="false" outlineLevel="0" collapsed="false">
      <c r="D158" s="91"/>
      <c r="E158" s="92"/>
    </row>
    <row r="159" s="32" customFormat="true" ht="18" hidden="false" customHeight="true" outlineLevel="0" collapsed="false">
      <c r="A159" s="122"/>
      <c r="B159" s="122"/>
      <c r="C159" s="122"/>
      <c r="D159" s="122"/>
      <c r="E159" s="122"/>
    </row>
    <row r="160" customFormat="false" ht="28.5" hidden="false" customHeight="true" outlineLevel="0" collapsed="false">
      <c r="A160" s="115"/>
      <c r="B160" s="115"/>
      <c r="C160" s="115"/>
      <c r="D160" s="116"/>
      <c r="E160" s="117"/>
    </row>
    <row r="162" customFormat="false" ht="15.6" hidden="false" customHeight="false" outlineLevel="0" collapsed="false">
      <c r="A162" s="123"/>
      <c r="B162" s="102"/>
      <c r="C162" s="102"/>
      <c r="D162" s="124"/>
      <c r="E162" s="125"/>
    </row>
    <row r="163" customFormat="false" ht="13.2" hidden="false" customHeight="false" outlineLevel="0" collapsed="false">
      <c r="A163" s="102"/>
      <c r="B163" s="102"/>
      <c r="C163" s="102"/>
      <c r="D163" s="124"/>
      <c r="E163" s="125"/>
    </row>
    <row r="164" customFormat="false" ht="17.25" hidden="false" customHeight="true" outlineLevel="0" collapsed="false">
      <c r="A164" s="102"/>
      <c r="B164" s="102"/>
      <c r="C164" s="102"/>
      <c r="D164" s="124"/>
      <c r="E164" s="125"/>
    </row>
    <row r="165" customFormat="false" ht="13.5" hidden="false" customHeight="true" outlineLevel="0" collapsed="false">
      <c r="A165" s="102"/>
      <c r="B165" s="102"/>
      <c r="C165" s="102"/>
      <c r="D165" s="124"/>
      <c r="E165" s="125"/>
    </row>
    <row r="166" customFormat="false" ht="13.2" hidden="false" customHeight="false" outlineLevel="0" collapsed="false">
      <c r="A166" s="102"/>
      <c r="B166" s="102"/>
      <c r="C166" s="102"/>
      <c r="D166" s="124"/>
      <c r="E166" s="125"/>
    </row>
    <row r="167" customFormat="false" ht="13.2" hidden="false" customHeight="false" outlineLevel="0" collapsed="false">
      <c r="A167" s="102"/>
      <c r="B167" s="102"/>
      <c r="C167" s="102"/>
    </row>
    <row r="168" customFormat="false" ht="13.2" hidden="false" customHeight="false" outlineLevel="0" collapsed="false">
      <c r="A168" s="102"/>
      <c r="B168" s="102"/>
      <c r="C168" s="102"/>
      <c r="D168" s="124"/>
      <c r="E168" s="125"/>
    </row>
    <row r="169" customFormat="false" ht="13.2" hidden="false" customHeight="false" outlineLevel="0" collapsed="false">
      <c r="A169" s="102"/>
      <c r="B169" s="102"/>
      <c r="C169" s="102"/>
      <c r="D169" s="124"/>
      <c r="E169" s="126"/>
    </row>
    <row r="170" customFormat="false" ht="13.2" hidden="false" customHeight="false" outlineLevel="0" collapsed="false">
      <c r="A170" s="102"/>
      <c r="B170" s="102"/>
      <c r="C170" s="102"/>
      <c r="D170" s="124"/>
      <c r="E170" s="125"/>
    </row>
    <row r="171" customFormat="false" ht="22.5" hidden="false" customHeight="true" outlineLevel="0" collapsed="false">
      <c r="A171" s="102"/>
      <c r="B171" s="102"/>
      <c r="C171" s="102"/>
      <c r="D171" s="124"/>
      <c r="E171" s="108"/>
    </row>
    <row r="172" customFormat="false" ht="22.5" hidden="false" customHeight="true" outlineLevel="0" collapsed="false">
      <c r="D172" s="104"/>
      <c r="E172" s="109"/>
    </row>
  </sheetData>
  <mergeCells count="8">
    <mergeCell ref="A1:H1"/>
    <mergeCell ref="B3:H3"/>
    <mergeCell ref="B20:H20"/>
    <mergeCell ref="B22:H22"/>
    <mergeCell ref="B34:H34"/>
    <mergeCell ref="B36:H36"/>
    <mergeCell ref="B47:H47"/>
    <mergeCell ref="A159:E159"/>
  </mergeCells>
  <printOptions headings="false" gridLines="false" gridLinesSet="true" horizontalCentered="true" verticalCentered="false"/>
  <pageMargins left="0.196527777777778" right="0.196527777777778" top="0.433333333333333" bottom="0.39375" header="0.511805555555555" footer="0.511805555555555"/>
  <pageSetup paperSize="9" scale="88" firstPageNumber="2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  <rowBreaks count="3" manualBreakCount="3">
    <brk id="24" man="true" max="16383" min="0"/>
    <brk id="93" man="true" max="16383" min="0"/>
    <brk id="157" man="true" max="16383" min="0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1:J102"/>
  <sheetViews>
    <sheetView showFormulas="false" showGridLines="true" showRowColHeaders="true" showZeros="true" rightToLeft="false" tabSelected="false" showOutlineSymbols="true" defaultGridColor="true" view="pageBreakPreview" topLeftCell="A19" colorId="64" zoomScale="90" zoomScaleNormal="100" zoomScalePageLayoutView="90" workbookViewId="0">
      <selection pane="topLeft" activeCell="G27" activeCellId="0" sqref="G27"/>
    </sheetView>
  </sheetViews>
  <sheetFormatPr defaultColWidth="11.4609375" defaultRowHeight="13.2" zeroHeight="false" outlineLevelRow="0" outlineLevelCol="0"/>
  <cols>
    <col collapsed="false" customWidth="true" hidden="false" outlineLevel="0" max="1" min="1" style="127" width="12.56"/>
    <col collapsed="false" customWidth="true" hidden="false" outlineLevel="0" max="2" min="2" style="128" width="34.33"/>
    <col collapsed="false" customWidth="true" hidden="false" outlineLevel="0" max="3" min="3" style="129" width="20.33"/>
    <col collapsed="false" customWidth="true" hidden="false" outlineLevel="0" max="10" min="4" style="129" width="13.66"/>
    <col collapsed="false" customWidth="false" hidden="false" outlineLevel="0" max="1024" min="11" style="1" width="11.45"/>
  </cols>
  <sheetData>
    <row r="1" customFormat="false" ht="18" hidden="false" customHeight="true" outlineLevel="0" collapsed="false">
      <c r="A1" s="130" t="s">
        <v>37</v>
      </c>
      <c r="B1" s="130"/>
      <c r="C1" s="130"/>
      <c r="D1" s="130"/>
      <c r="E1" s="130"/>
      <c r="F1" s="130"/>
      <c r="G1" s="130"/>
      <c r="H1" s="130"/>
      <c r="I1" s="130"/>
      <c r="J1" s="130"/>
    </row>
    <row r="2" customFormat="false" ht="12.75" hidden="false" customHeight="true" outlineLevel="0" collapsed="false">
      <c r="A2" s="131"/>
      <c r="B2" s="132"/>
      <c r="C2" s="132"/>
      <c r="D2" s="132"/>
      <c r="E2" s="132"/>
      <c r="F2" s="132"/>
      <c r="G2" s="132"/>
      <c r="H2" s="132"/>
      <c r="I2" s="132"/>
      <c r="J2" s="132"/>
    </row>
    <row r="3" s="125" customFormat="true" ht="92.4" hidden="false" customHeight="false" outlineLevel="0" collapsed="false">
      <c r="A3" s="133" t="s">
        <v>38</v>
      </c>
      <c r="B3" s="134" t="s">
        <v>39</v>
      </c>
      <c r="C3" s="133" t="s">
        <v>40</v>
      </c>
      <c r="D3" s="133" t="s">
        <v>24</v>
      </c>
      <c r="E3" s="133" t="s">
        <v>25</v>
      </c>
      <c r="F3" s="133" t="s">
        <v>26</v>
      </c>
      <c r="G3" s="133" t="s">
        <v>27</v>
      </c>
      <c r="H3" s="133" t="s">
        <v>41</v>
      </c>
      <c r="I3" s="133" t="s">
        <v>42</v>
      </c>
      <c r="J3" s="133" t="s">
        <v>30</v>
      </c>
    </row>
    <row r="4" customFormat="false" ht="13.2" hidden="false" customHeight="false" outlineLevel="0" collapsed="false">
      <c r="A4" s="135"/>
      <c r="B4" s="136"/>
      <c r="C4" s="137"/>
      <c r="D4" s="137"/>
      <c r="E4" s="137"/>
      <c r="F4" s="137"/>
      <c r="G4" s="137"/>
      <c r="H4" s="137"/>
      <c r="I4" s="137"/>
      <c r="J4" s="137"/>
    </row>
    <row r="5" s="125" customFormat="true" ht="26.4" hidden="false" customHeight="false" outlineLevel="0" collapsed="false">
      <c r="A5" s="138"/>
      <c r="B5" s="139" t="s">
        <v>43</v>
      </c>
      <c r="C5" s="140"/>
      <c r="D5" s="140"/>
      <c r="E5" s="140"/>
      <c r="F5" s="140"/>
      <c r="G5" s="140"/>
      <c r="H5" s="140"/>
      <c r="I5" s="140"/>
      <c r="J5" s="140"/>
    </row>
    <row r="6" s="125" customFormat="true" ht="13.2" hidden="false" customHeight="false" outlineLevel="0" collapsed="false">
      <c r="A6" s="138"/>
      <c r="B6" s="139"/>
      <c r="C6" s="140"/>
      <c r="D6" s="140"/>
      <c r="E6" s="140"/>
      <c r="F6" s="140"/>
      <c r="G6" s="140"/>
      <c r="H6" s="140"/>
      <c r="I6" s="140"/>
      <c r="J6" s="140"/>
    </row>
    <row r="7" s="125" customFormat="true" ht="13.2" hidden="false" customHeight="false" outlineLevel="0" collapsed="false">
      <c r="A7" s="141" t="s">
        <v>44</v>
      </c>
      <c r="B7" s="142" t="s">
        <v>45</v>
      </c>
      <c r="C7" s="143"/>
      <c r="D7" s="143"/>
      <c r="E7" s="143"/>
      <c r="F7" s="143"/>
      <c r="G7" s="143"/>
      <c r="H7" s="143"/>
      <c r="I7" s="143"/>
      <c r="J7" s="143"/>
    </row>
    <row r="8" s="125" customFormat="true" ht="12.75" hidden="false" customHeight="true" outlineLevel="0" collapsed="false">
      <c r="A8" s="141" t="s">
        <v>46</v>
      </c>
      <c r="B8" s="144"/>
      <c r="C8" s="143"/>
      <c r="D8" s="143"/>
      <c r="E8" s="143"/>
      <c r="F8" s="143"/>
      <c r="G8" s="143"/>
      <c r="H8" s="143"/>
      <c r="I8" s="143"/>
      <c r="J8" s="143"/>
    </row>
    <row r="9" s="125" customFormat="true" ht="13.2" hidden="false" customHeight="false" outlineLevel="0" collapsed="false">
      <c r="A9" s="145" t="n">
        <v>3</v>
      </c>
      <c r="B9" s="142" t="s">
        <v>47</v>
      </c>
      <c r="C9" s="146" t="n">
        <f aca="false">SUM(C10,C14,C19)</f>
        <v>3775700</v>
      </c>
      <c r="D9" s="146" t="n">
        <f aca="false">SUM(D10,D14,D19)</f>
        <v>259100</v>
      </c>
      <c r="E9" s="146" t="n">
        <f aca="false">SUM(E10,E14,E19)</f>
        <v>1600</v>
      </c>
      <c r="F9" s="146" t="n">
        <f aca="false">SUM(F10,F14,F19)</f>
        <v>30000</v>
      </c>
      <c r="G9" s="146" t="n">
        <f aca="false">SUM(G10,G14,G19)</f>
        <v>3483000</v>
      </c>
      <c r="H9" s="146" t="n">
        <f aca="false">SUM(H10,H14,H18)</f>
        <v>2000</v>
      </c>
      <c r="I9" s="146"/>
      <c r="J9" s="143"/>
    </row>
    <row r="10" s="125" customFormat="true" ht="13.2" hidden="false" customHeight="false" outlineLevel="0" collapsed="false">
      <c r="A10" s="145" t="n">
        <v>31</v>
      </c>
      <c r="B10" s="142" t="s">
        <v>48</v>
      </c>
      <c r="C10" s="146" t="n">
        <f aca="false">SUM(C11:C13)</f>
        <v>3208000</v>
      </c>
      <c r="D10" s="146" t="n">
        <f aca="false">SUM(D11:D13)</f>
        <v>0</v>
      </c>
      <c r="E10" s="146"/>
      <c r="F10" s="146"/>
      <c r="G10" s="146" t="n">
        <f aca="false">SUM(G11:G13)</f>
        <v>3208000</v>
      </c>
      <c r="H10" s="146"/>
      <c r="I10" s="146"/>
      <c r="J10" s="143"/>
    </row>
    <row r="11" customFormat="false" ht="13.2" hidden="false" customHeight="false" outlineLevel="0" collapsed="false">
      <c r="A11" s="147" t="n">
        <v>311</v>
      </c>
      <c r="B11" s="148" t="s">
        <v>49</v>
      </c>
      <c r="C11" s="149" t="n">
        <f aca="false">SUM(D11:H11)</f>
        <v>2608000</v>
      </c>
      <c r="D11" s="149"/>
      <c r="E11" s="149"/>
      <c r="F11" s="149"/>
      <c r="G11" s="149" t="n">
        <f aca="false">2400000+208000</f>
        <v>2608000</v>
      </c>
      <c r="H11" s="149"/>
      <c r="I11" s="149"/>
      <c r="J11" s="150"/>
    </row>
    <row r="12" customFormat="false" ht="13.2" hidden="false" customHeight="false" outlineLevel="0" collapsed="false">
      <c r="A12" s="147" t="n">
        <v>312</v>
      </c>
      <c r="B12" s="148" t="s">
        <v>50</v>
      </c>
      <c r="C12" s="149" t="n">
        <f aca="false">SUM(D12:H12)</f>
        <v>150000</v>
      </c>
      <c r="D12" s="149"/>
      <c r="E12" s="149"/>
      <c r="F12" s="149"/>
      <c r="G12" s="149" t="n">
        <v>150000</v>
      </c>
      <c r="H12" s="149"/>
      <c r="I12" s="149"/>
      <c r="J12" s="150"/>
    </row>
    <row r="13" customFormat="false" ht="13.2" hidden="false" customHeight="false" outlineLevel="0" collapsed="false">
      <c r="A13" s="147" t="n">
        <v>313</v>
      </c>
      <c r="B13" s="148" t="s">
        <v>51</v>
      </c>
      <c r="C13" s="149" t="n">
        <f aca="false">SUM(D13:H13)</f>
        <v>450000</v>
      </c>
      <c r="D13" s="149"/>
      <c r="E13" s="149"/>
      <c r="F13" s="149"/>
      <c r="G13" s="149" t="n">
        <v>450000</v>
      </c>
      <c r="H13" s="149"/>
      <c r="I13" s="149"/>
      <c r="J13" s="150"/>
    </row>
    <row r="14" s="125" customFormat="true" ht="13.2" hidden="false" customHeight="false" outlineLevel="0" collapsed="false">
      <c r="A14" s="145" t="n">
        <v>32</v>
      </c>
      <c r="B14" s="142" t="s">
        <v>52</v>
      </c>
      <c r="C14" s="146" t="n">
        <f aca="false">SUM(D14:H14)</f>
        <v>561700</v>
      </c>
      <c r="D14" s="146" t="n">
        <f aca="false">SUM(D15:D18)</f>
        <v>255100</v>
      </c>
      <c r="E14" s="146" t="n">
        <f aca="false">SUM(E15:E18)</f>
        <v>1600</v>
      </c>
      <c r="F14" s="146" t="n">
        <f aca="false">SUM(F15:F17)</f>
        <v>30000</v>
      </c>
      <c r="G14" s="146" t="n">
        <f aca="false">SUM(G15:G18)</f>
        <v>273000</v>
      </c>
      <c r="H14" s="146" t="n">
        <f aca="false">SUM(H15:H17)</f>
        <v>2000</v>
      </c>
      <c r="I14" s="146"/>
      <c r="J14" s="143"/>
    </row>
    <row r="15" customFormat="false" ht="13.2" hidden="false" customHeight="false" outlineLevel="0" collapsed="false">
      <c r="A15" s="147" t="n">
        <v>321</v>
      </c>
      <c r="B15" s="148" t="s">
        <v>53</v>
      </c>
      <c r="C15" s="149" t="n">
        <f aca="false">SUM(D15:J15)</f>
        <v>238000</v>
      </c>
      <c r="D15" s="149" t="n">
        <v>14000</v>
      </c>
      <c r="E15" s="149"/>
      <c r="F15" s="149"/>
      <c r="G15" s="149" t="n">
        <f aca="false">160000+60000+2000</f>
        <v>222000</v>
      </c>
      <c r="H15" s="149" t="n">
        <v>2000</v>
      </c>
      <c r="I15" s="149"/>
      <c r="J15" s="150"/>
    </row>
    <row r="16" customFormat="false" ht="13.2" hidden="false" customHeight="false" outlineLevel="0" collapsed="false">
      <c r="A16" s="147" t="n">
        <v>322</v>
      </c>
      <c r="B16" s="148" t="s">
        <v>54</v>
      </c>
      <c r="C16" s="149" t="n">
        <f aca="false">SUM(D16:J16)</f>
        <v>172700</v>
      </c>
      <c r="D16" s="149" t="n">
        <v>136300</v>
      </c>
      <c r="E16" s="149" t="n">
        <v>1400</v>
      </c>
      <c r="F16" s="149" t="n">
        <v>30000</v>
      </c>
      <c r="G16" s="149" t="n">
        <f aca="false">1000+4000</f>
        <v>5000</v>
      </c>
      <c r="H16" s="149"/>
      <c r="I16" s="149"/>
      <c r="J16" s="150"/>
    </row>
    <row r="17" customFormat="false" ht="13.2" hidden="false" customHeight="false" outlineLevel="0" collapsed="false">
      <c r="A17" s="147" t="n">
        <v>323</v>
      </c>
      <c r="B17" s="148" t="s">
        <v>55</v>
      </c>
      <c r="C17" s="149" t="n">
        <f aca="false">SUM(D17:J17)</f>
        <v>96000</v>
      </c>
      <c r="D17" s="149" t="n">
        <v>80000</v>
      </c>
      <c r="E17" s="149"/>
      <c r="F17" s="149"/>
      <c r="G17" s="149" t="n">
        <f aca="false">2000+14000</f>
        <v>16000</v>
      </c>
      <c r="H17" s="149"/>
      <c r="I17" s="149"/>
      <c r="J17" s="150"/>
    </row>
    <row r="18" customFormat="false" ht="13.2" hidden="false" customHeight="false" outlineLevel="0" collapsed="false">
      <c r="A18" s="147" t="n">
        <v>329</v>
      </c>
      <c r="B18" s="148" t="s">
        <v>56</v>
      </c>
      <c r="C18" s="149" t="n">
        <f aca="false">SUM(D18:J18)</f>
        <v>55000</v>
      </c>
      <c r="D18" s="149" t="n">
        <v>24800</v>
      </c>
      <c r="E18" s="149" t="n">
        <v>200</v>
      </c>
      <c r="F18" s="149"/>
      <c r="G18" s="149" t="n">
        <f aca="false">20000+10000</f>
        <v>30000</v>
      </c>
      <c r="H18" s="149"/>
      <c r="I18" s="149"/>
      <c r="J18" s="150"/>
    </row>
    <row r="19" s="125" customFormat="true" ht="13.2" hidden="false" customHeight="false" outlineLevel="0" collapsed="false">
      <c r="A19" s="145" t="n">
        <v>34</v>
      </c>
      <c r="B19" s="142" t="s">
        <v>57</v>
      </c>
      <c r="C19" s="146" t="n">
        <f aca="false">SUM(D19:J19)</f>
        <v>6000</v>
      </c>
      <c r="D19" s="146" t="n">
        <f aca="false">SUM(D20:D21)</f>
        <v>4000</v>
      </c>
      <c r="E19" s="146"/>
      <c r="F19" s="146"/>
      <c r="G19" s="146" t="n">
        <f aca="false">SUM(G20)</f>
        <v>2000</v>
      </c>
      <c r="H19" s="146"/>
      <c r="I19" s="146"/>
      <c r="J19" s="143"/>
    </row>
    <row r="20" customFormat="false" ht="13.2" hidden="false" customHeight="false" outlineLevel="0" collapsed="false">
      <c r="A20" s="147" t="n">
        <v>343</v>
      </c>
      <c r="B20" s="148" t="s">
        <v>58</v>
      </c>
      <c r="C20" s="149" t="n">
        <f aca="false">SUM(D20:J20)</f>
        <v>6000</v>
      </c>
      <c r="D20" s="149" t="n">
        <v>4000</v>
      </c>
      <c r="E20" s="149"/>
      <c r="F20" s="149"/>
      <c r="G20" s="149" t="n">
        <v>2000</v>
      </c>
      <c r="H20" s="149"/>
      <c r="I20" s="149"/>
      <c r="J20" s="150"/>
    </row>
    <row r="21" customFormat="false" ht="13.2" hidden="false" customHeight="false" outlineLevel="0" collapsed="false">
      <c r="A21" s="151"/>
      <c r="B21" s="148"/>
      <c r="C21" s="152"/>
      <c r="D21" s="152"/>
      <c r="E21" s="152"/>
      <c r="F21" s="152"/>
      <c r="G21" s="152"/>
      <c r="H21" s="152"/>
      <c r="I21" s="152"/>
      <c r="J21" s="153"/>
    </row>
    <row r="22" s="125" customFormat="true" ht="26.4" hidden="false" customHeight="false" outlineLevel="0" collapsed="false">
      <c r="A22" s="138" t="n">
        <v>4</v>
      </c>
      <c r="B22" s="142" t="s">
        <v>59</v>
      </c>
      <c r="C22" s="154" t="n">
        <f aca="false">SUM(C23)</f>
        <v>62000</v>
      </c>
      <c r="D22" s="154" t="n">
        <f aca="false">SUM(D23)</f>
        <v>22000</v>
      </c>
      <c r="E22" s="154"/>
      <c r="F22" s="154"/>
      <c r="G22" s="154" t="n">
        <f aca="false">SUM(G23)</f>
        <v>40000</v>
      </c>
      <c r="H22" s="154"/>
      <c r="I22" s="154"/>
      <c r="J22" s="140"/>
    </row>
    <row r="23" s="125" customFormat="true" ht="26.4" hidden="false" customHeight="false" outlineLevel="0" collapsed="false">
      <c r="A23" s="138" t="n">
        <v>42</v>
      </c>
      <c r="B23" s="155" t="s">
        <v>60</v>
      </c>
      <c r="C23" s="154" t="n">
        <f aca="false">SUM(C24:C25)</f>
        <v>62000</v>
      </c>
      <c r="D23" s="154" t="n">
        <f aca="false">SUM(D24:D25)</f>
        <v>22000</v>
      </c>
      <c r="E23" s="140"/>
      <c r="F23" s="140"/>
      <c r="G23" s="154" t="n">
        <f aca="false">SUM(G25)</f>
        <v>40000</v>
      </c>
      <c r="H23" s="140"/>
      <c r="I23" s="140"/>
      <c r="J23" s="140"/>
    </row>
    <row r="24" customFormat="false" ht="13.2" hidden="false" customHeight="false" outlineLevel="0" collapsed="false">
      <c r="A24" s="151" t="n">
        <v>422</v>
      </c>
      <c r="B24" s="156" t="s">
        <v>61</v>
      </c>
      <c r="C24" s="152" t="n">
        <f aca="false">SUM(D24:J24)</f>
        <v>20000</v>
      </c>
      <c r="D24" s="152" t="n">
        <v>20000</v>
      </c>
      <c r="E24" s="153"/>
      <c r="F24" s="153"/>
      <c r="G24" s="152"/>
      <c r="H24" s="153"/>
      <c r="I24" s="153"/>
      <c r="J24" s="153"/>
    </row>
    <row r="25" customFormat="false" ht="13.2" hidden="false" customHeight="false" outlineLevel="0" collapsed="false">
      <c r="A25" s="151" t="n">
        <v>424</v>
      </c>
      <c r="B25" s="156" t="s">
        <v>62</v>
      </c>
      <c r="C25" s="152" t="n">
        <f aca="false">SUM(D25:J25)</f>
        <v>42000</v>
      </c>
      <c r="D25" s="152" t="n">
        <v>2000</v>
      </c>
      <c r="E25" s="153"/>
      <c r="F25" s="152"/>
      <c r="G25" s="152" t="n">
        <v>40000</v>
      </c>
      <c r="H25" s="153"/>
      <c r="I25" s="153"/>
      <c r="J25" s="153"/>
    </row>
    <row r="26" s="125" customFormat="true" ht="13.2" hidden="false" customHeight="false" outlineLevel="0" collapsed="false">
      <c r="A26" s="157"/>
      <c r="B26" s="158" t="s">
        <v>63</v>
      </c>
      <c r="C26" s="159" t="n">
        <f aca="false">SUM(D26:H26)</f>
        <v>3837700</v>
      </c>
      <c r="D26" s="160" t="n">
        <f aca="false">SUM(D9,D22)</f>
        <v>281100</v>
      </c>
      <c r="E26" s="160" t="n">
        <f aca="false">SUM(E9,E22)</f>
        <v>1600</v>
      </c>
      <c r="F26" s="160" t="n">
        <f aca="false">SUM(F9,F22)</f>
        <v>30000</v>
      </c>
      <c r="G26" s="160" t="n">
        <f aca="false">SUM(G9,G22)</f>
        <v>3523000</v>
      </c>
      <c r="H26" s="160" t="n">
        <f aca="false">SUM(H9,H22)</f>
        <v>2000</v>
      </c>
      <c r="I26" s="161"/>
      <c r="J26" s="161"/>
    </row>
    <row r="27" s="125" customFormat="true" ht="13.2" hidden="false" customHeight="true" outlineLevel="0" collapsed="false">
      <c r="A27" s="162"/>
      <c r="B27" s="163"/>
      <c r="C27" s="164"/>
      <c r="D27" s="164"/>
      <c r="E27" s="164"/>
      <c r="F27" s="164"/>
      <c r="G27" s="164"/>
      <c r="H27" s="164"/>
      <c r="I27" s="164"/>
      <c r="J27" s="164"/>
    </row>
    <row r="28" s="125" customFormat="true" ht="13.2" hidden="false" customHeight="false" outlineLevel="0" collapsed="false">
      <c r="A28" s="165"/>
      <c r="B28" s="139"/>
    </row>
    <row r="29" s="125" customFormat="true" ht="13.2" hidden="false" customHeight="false" outlineLevel="0" collapsed="false">
      <c r="A29" s="165"/>
      <c r="B29" s="139"/>
      <c r="G29" s="166"/>
    </row>
    <row r="30" s="125" customFormat="true" ht="13.2" hidden="false" customHeight="false" outlineLevel="0" collapsed="false">
      <c r="A30" s="165"/>
      <c r="B30" s="139"/>
    </row>
    <row r="31" s="125" customFormat="true" ht="13.2" hidden="false" customHeight="false" outlineLevel="0" collapsed="false">
      <c r="A31" s="165"/>
      <c r="B31" s="139"/>
    </row>
    <row r="32" s="125" customFormat="true" ht="13.2" hidden="false" customHeight="false" outlineLevel="0" collapsed="false">
      <c r="A32" s="165"/>
      <c r="B32" s="139"/>
    </row>
    <row r="33" s="125" customFormat="true" ht="13.2" hidden="false" customHeight="false" outlineLevel="0" collapsed="false">
      <c r="A33" s="165"/>
      <c r="B33" s="139"/>
    </row>
    <row r="34" s="125" customFormat="true" ht="13.2" hidden="false" customHeight="false" outlineLevel="0" collapsed="false">
      <c r="A34" s="165"/>
      <c r="B34" s="139"/>
    </row>
    <row r="35" s="125" customFormat="true" ht="12.75" hidden="false" customHeight="true" outlineLevel="0" collapsed="false">
      <c r="A35" s="2"/>
      <c r="B35" s="167"/>
      <c r="C35" s="168"/>
      <c r="D35" s="168"/>
      <c r="E35" s="168"/>
      <c r="F35" s="168"/>
      <c r="G35" s="168"/>
      <c r="H35" s="168"/>
    </row>
    <row r="36" s="125" customFormat="true" ht="12.75" hidden="false" customHeight="true" outlineLevel="0" collapsed="false">
      <c r="A36" s="2"/>
      <c r="B36" s="167"/>
      <c r="C36" s="168"/>
      <c r="D36" s="168"/>
      <c r="E36" s="168"/>
      <c r="F36" s="168"/>
      <c r="G36" s="168"/>
      <c r="H36" s="168"/>
    </row>
    <row r="37" s="125" customFormat="true" ht="92.4" hidden="false" customHeight="false" outlineLevel="0" collapsed="false">
      <c r="A37" s="133" t="s">
        <v>38</v>
      </c>
      <c r="B37" s="134" t="s">
        <v>39</v>
      </c>
      <c r="C37" s="133" t="s">
        <v>64</v>
      </c>
      <c r="D37" s="133" t="s">
        <v>24</v>
      </c>
      <c r="E37" s="133" t="s">
        <v>25</v>
      </c>
      <c r="F37" s="133" t="s">
        <v>26</v>
      </c>
      <c r="G37" s="133" t="s">
        <v>27</v>
      </c>
      <c r="H37" s="133" t="s">
        <v>41</v>
      </c>
      <c r="I37" s="133" t="s">
        <v>42</v>
      </c>
      <c r="J37" s="133" t="s">
        <v>30</v>
      </c>
    </row>
    <row r="38" customFormat="false" ht="13.2" hidden="false" customHeight="false" outlineLevel="0" collapsed="false">
      <c r="A38" s="135"/>
      <c r="B38" s="136"/>
      <c r="C38" s="137"/>
      <c r="D38" s="137"/>
      <c r="E38" s="137"/>
      <c r="F38" s="137"/>
      <c r="G38" s="137"/>
      <c r="H38" s="137"/>
      <c r="I38" s="137"/>
      <c r="J38" s="137"/>
    </row>
    <row r="39" s="125" customFormat="true" ht="26.4" hidden="false" customHeight="false" outlineLevel="0" collapsed="false">
      <c r="A39" s="138"/>
      <c r="B39" s="139" t="s">
        <v>43</v>
      </c>
      <c r="C39" s="140"/>
      <c r="D39" s="140"/>
      <c r="E39" s="140"/>
      <c r="F39" s="140"/>
      <c r="G39" s="140"/>
      <c r="H39" s="140"/>
      <c r="I39" s="140"/>
      <c r="J39" s="140"/>
    </row>
    <row r="40" s="125" customFormat="true" ht="13.2" hidden="false" customHeight="false" outlineLevel="0" collapsed="false">
      <c r="A40" s="138"/>
      <c r="B40" s="139"/>
      <c r="C40" s="140"/>
      <c r="D40" s="140"/>
      <c r="E40" s="140"/>
      <c r="F40" s="140"/>
      <c r="G40" s="140"/>
      <c r="H40" s="140"/>
      <c r="I40" s="140"/>
      <c r="J40" s="140"/>
    </row>
    <row r="41" s="125" customFormat="true" ht="13.2" hidden="false" customHeight="false" outlineLevel="0" collapsed="false">
      <c r="A41" s="141" t="s">
        <v>44</v>
      </c>
      <c r="B41" s="142" t="s">
        <v>45</v>
      </c>
      <c r="C41" s="143"/>
      <c r="D41" s="143"/>
      <c r="E41" s="143"/>
      <c r="F41" s="143"/>
      <c r="G41" s="143"/>
      <c r="H41" s="143"/>
      <c r="I41" s="143"/>
      <c r="J41" s="143"/>
    </row>
    <row r="42" s="125" customFormat="true" ht="12.75" hidden="false" customHeight="true" outlineLevel="0" collapsed="false">
      <c r="A42" s="141" t="s">
        <v>46</v>
      </c>
      <c r="B42" s="144"/>
      <c r="C42" s="143"/>
      <c r="D42" s="143"/>
      <c r="E42" s="143"/>
      <c r="F42" s="143"/>
      <c r="G42" s="143"/>
      <c r="H42" s="143"/>
      <c r="I42" s="143"/>
      <c r="J42" s="143"/>
    </row>
    <row r="43" s="125" customFormat="true" ht="13.2" hidden="false" customHeight="false" outlineLevel="0" collapsed="false">
      <c r="A43" s="145" t="n">
        <v>3</v>
      </c>
      <c r="B43" s="142" t="s">
        <v>47</v>
      </c>
      <c r="C43" s="146" t="n">
        <f aca="false">SUM(C44,C48,C53)</f>
        <v>3775700</v>
      </c>
      <c r="D43" s="146" t="n">
        <f aca="false">SUM(D44,D48,D53)</f>
        <v>259100</v>
      </c>
      <c r="E43" s="146" t="n">
        <f aca="false">SUM(E44,E48,E53)</f>
        <v>1600</v>
      </c>
      <c r="F43" s="146" t="n">
        <f aca="false">SUM(F44,F48,F53)</f>
        <v>30000</v>
      </c>
      <c r="G43" s="146" t="n">
        <f aca="false">SUM(G44,G48,G53)</f>
        <v>3483000</v>
      </c>
      <c r="H43" s="146" t="n">
        <f aca="false">SUM(H44,H48,H52)</f>
        <v>2000</v>
      </c>
      <c r="I43" s="146"/>
      <c r="J43" s="143"/>
    </row>
    <row r="44" s="125" customFormat="true" ht="13.2" hidden="false" customHeight="false" outlineLevel="0" collapsed="false">
      <c r="A44" s="145" t="n">
        <v>31</v>
      </c>
      <c r="B44" s="142" t="s">
        <v>48</v>
      </c>
      <c r="C44" s="146" t="n">
        <f aca="false">SUM(C45:C47)</f>
        <v>3208000</v>
      </c>
      <c r="D44" s="146" t="n">
        <f aca="false">SUM(D45:D47)</f>
        <v>0</v>
      </c>
      <c r="E44" s="146"/>
      <c r="F44" s="146"/>
      <c r="G44" s="146" t="n">
        <f aca="false">SUM(G45:G47)</f>
        <v>3208000</v>
      </c>
      <c r="H44" s="146"/>
      <c r="I44" s="146"/>
      <c r="J44" s="143"/>
    </row>
    <row r="45" customFormat="false" ht="13.2" hidden="false" customHeight="false" outlineLevel="0" collapsed="false">
      <c r="A45" s="147" t="n">
        <v>311</v>
      </c>
      <c r="B45" s="148" t="s">
        <v>49</v>
      </c>
      <c r="C45" s="149" t="n">
        <f aca="false">SUM(D45:H45)</f>
        <v>2608000</v>
      </c>
      <c r="D45" s="149"/>
      <c r="E45" s="149"/>
      <c r="F45" s="149"/>
      <c r="G45" s="149" t="n">
        <f aca="false">2400000+208000</f>
        <v>2608000</v>
      </c>
      <c r="H45" s="149"/>
      <c r="I45" s="149"/>
      <c r="J45" s="150"/>
    </row>
    <row r="46" customFormat="false" ht="13.2" hidden="false" customHeight="false" outlineLevel="0" collapsed="false">
      <c r="A46" s="147" t="n">
        <v>312</v>
      </c>
      <c r="B46" s="148" t="s">
        <v>50</v>
      </c>
      <c r="C46" s="149" t="n">
        <f aca="false">SUM(D46:H46)</f>
        <v>150000</v>
      </c>
      <c r="D46" s="149"/>
      <c r="E46" s="149"/>
      <c r="F46" s="149"/>
      <c r="G46" s="149" t="n">
        <v>150000</v>
      </c>
      <c r="H46" s="149"/>
      <c r="I46" s="149"/>
      <c r="J46" s="150"/>
    </row>
    <row r="47" customFormat="false" ht="13.2" hidden="false" customHeight="false" outlineLevel="0" collapsed="false">
      <c r="A47" s="147" t="n">
        <v>313</v>
      </c>
      <c r="B47" s="148" t="s">
        <v>51</v>
      </c>
      <c r="C47" s="149" t="n">
        <f aca="false">SUM(D47:H47)</f>
        <v>450000</v>
      </c>
      <c r="D47" s="149"/>
      <c r="E47" s="149"/>
      <c r="F47" s="149"/>
      <c r="G47" s="149" t="n">
        <v>450000</v>
      </c>
      <c r="H47" s="149"/>
      <c r="I47" s="149"/>
      <c r="J47" s="150"/>
    </row>
    <row r="48" s="125" customFormat="true" ht="13.2" hidden="false" customHeight="false" outlineLevel="0" collapsed="false">
      <c r="A48" s="145" t="n">
        <v>32</v>
      </c>
      <c r="B48" s="142" t="s">
        <v>52</v>
      </c>
      <c r="C48" s="146" t="n">
        <f aca="false">SUM(D48:H48)</f>
        <v>561700</v>
      </c>
      <c r="D48" s="146" t="n">
        <f aca="false">SUM(D49:D52)</f>
        <v>255100</v>
      </c>
      <c r="E48" s="146" t="n">
        <f aca="false">SUM(E49:E52)</f>
        <v>1600</v>
      </c>
      <c r="F48" s="146" t="n">
        <f aca="false">SUM(F49:F51)</f>
        <v>30000</v>
      </c>
      <c r="G48" s="146" t="n">
        <f aca="false">SUM(G49:G52)</f>
        <v>273000</v>
      </c>
      <c r="H48" s="146" t="n">
        <f aca="false">SUM(H49:H51)</f>
        <v>2000</v>
      </c>
      <c r="I48" s="146"/>
      <c r="J48" s="143"/>
    </row>
    <row r="49" customFormat="false" ht="13.2" hidden="false" customHeight="false" outlineLevel="0" collapsed="false">
      <c r="A49" s="147" t="n">
        <v>321</v>
      </c>
      <c r="B49" s="148" t="s">
        <v>53</v>
      </c>
      <c r="C49" s="149" t="n">
        <f aca="false">SUM(D49:J49)</f>
        <v>238000</v>
      </c>
      <c r="D49" s="149" t="n">
        <v>14000</v>
      </c>
      <c r="E49" s="149"/>
      <c r="F49" s="149"/>
      <c r="G49" s="149" t="n">
        <f aca="false">160000+60000+2000</f>
        <v>222000</v>
      </c>
      <c r="H49" s="149" t="n">
        <v>2000</v>
      </c>
      <c r="I49" s="149"/>
      <c r="J49" s="150"/>
    </row>
    <row r="50" customFormat="false" ht="13.2" hidden="false" customHeight="false" outlineLevel="0" collapsed="false">
      <c r="A50" s="147" t="n">
        <v>322</v>
      </c>
      <c r="B50" s="148" t="s">
        <v>54</v>
      </c>
      <c r="C50" s="149" t="n">
        <f aca="false">SUM(D50:J50)</f>
        <v>172700</v>
      </c>
      <c r="D50" s="149" t="n">
        <v>136300</v>
      </c>
      <c r="E50" s="149" t="n">
        <v>1400</v>
      </c>
      <c r="F50" s="149" t="n">
        <v>30000</v>
      </c>
      <c r="G50" s="149" t="n">
        <f aca="false">1000+4000</f>
        <v>5000</v>
      </c>
      <c r="H50" s="149"/>
      <c r="I50" s="149"/>
      <c r="J50" s="150"/>
    </row>
    <row r="51" customFormat="false" ht="13.2" hidden="false" customHeight="false" outlineLevel="0" collapsed="false">
      <c r="A51" s="147" t="n">
        <v>323</v>
      </c>
      <c r="B51" s="148" t="s">
        <v>55</v>
      </c>
      <c r="C51" s="149" t="n">
        <f aca="false">SUM(D51:J51)</f>
        <v>96000</v>
      </c>
      <c r="D51" s="149" t="n">
        <v>80000</v>
      </c>
      <c r="E51" s="149"/>
      <c r="F51" s="149"/>
      <c r="G51" s="149" t="n">
        <f aca="false">2000+14000</f>
        <v>16000</v>
      </c>
      <c r="H51" s="149"/>
      <c r="I51" s="149"/>
      <c r="J51" s="150"/>
    </row>
    <row r="52" customFormat="false" ht="13.2" hidden="false" customHeight="false" outlineLevel="0" collapsed="false">
      <c r="A52" s="147" t="n">
        <v>329</v>
      </c>
      <c r="B52" s="148" t="s">
        <v>56</v>
      </c>
      <c r="C52" s="149" t="n">
        <f aca="false">SUM(D52:J52)</f>
        <v>55000</v>
      </c>
      <c r="D52" s="149" t="n">
        <v>24800</v>
      </c>
      <c r="E52" s="149" t="n">
        <v>200</v>
      </c>
      <c r="F52" s="149"/>
      <c r="G52" s="149" t="n">
        <f aca="false">20000+10000</f>
        <v>30000</v>
      </c>
      <c r="H52" s="149"/>
      <c r="I52" s="149"/>
      <c r="J52" s="150"/>
    </row>
    <row r="53" s="125" customFormat="true" ht="13.2" hidden="false" customHeight="false" outlineLevel="0" collapsed="false">
      <c r="A53" s="145" t="n">
        <v>34</v>
      </c>
      <c r="B53" s="142" t="s">
        <v>57</v>
      </c>
      <c r="C53" s="146" t="n">
        <f aca="false">SUM(D53:J53)</f>
        <v>6000</v>
      </c>
      <c r="D53" s="146" t="n">
        <f aca="false">SUM(D54:D55)</f>
        <v>4000</v>
      </c>
      <c r="E53" s="146"/>
      <c r="F53" s="146"/>
      <c r="G53" s="146" t="n">
        <f aca="false">SUM(G54)</f>
        <v>2000</v>
      </c>
      <c r="H53" s="146"/>
      <c r="I53" s="146"/>
      <c r="J53" s="143"/>
    </row>
    <row r="54" customFormat="false" ht="13.2" hidden="false" customHeight="false" outlineLevel="0" collapsed="false">
      <c r="A54" s="147" t="n">
        <v>343</v>
      </c>
      <c r="B54" s="148" t="s">
        <v>58</v>
      </c>
      <c r="C54" s="149" t="n">
        <f aca="false">SUM(D54:J54)</f>
        <v>6000</v>
      </c>
      <c r="D54" s="149" t="n">
        <v>4000</v>
      </c>
      <c r="E54" s="149"/>
      <c r="F54" s="149"/>
      <c r="G54" s="149" t="n">
        <v>2000</v>
      </c>
      <c r="H54" s="149"/>
      <c r="I54" s="149"/>
      <c r="J54" s="150"/>
    </row>
    <row r="55" customFormat="false" ht="13.2" hidden="false" customHeight="false" outlineLevel="0" collapsed="false">
      <c r="A55" s="151"/>
      <c r="B55" s="148"/>
      <c r="C55" s="152"/>
      <c r="D55" s="152"/>
      <c r="E55" s="152"/>
      <c r="F55" s="152"/>
      <c r="G55" s="152"/>
      <c r="H55" s="152"/>
      <c r="I55" s="152"/>
      <c r="J55" s="153"/>
    </row>
    <row r="56" s="125" customFormat="true" ht="26.4" hidden="false" customHeight="false" outlineLevel="0" collapsed="false">
      <c r="A56" s="138" t="n">
        <v>4</v>
      </c>
      <c r="B56" s="142" t="s">
        <v>59</v>
      </c>
      <c r="C56" s="154" t="n">
        <f aca="false">SUM(C57)</f>
        <v>62000</v>
      </c>
      <c r="D56" s="154" t="n">
        <f aca="false">SUM(D57)</f>
        <v>22000</v>
      </c>
      <c r="E56" s="154"/>
      <c r="F56" s="154"/>
      <c r="G56" s="154" t="n">
        <f aca="false">SUM(G57)</f>
        <v>40000</v>
      </c>
      <c r="H56" s="154"/>
      <c r="I56" s="154"/>
      <c r="J56" s="140"/>
    </row>
    <row r="57" s="125" customFormat="true" ht="26.4" hidden="false" customHeight="false" outlineLevel="0" collapsed="false">
      <c r="A57" s="138" t="n">
        <v>42</v>
      </c>
      <c r="B57" s="155" t="s">
        <v>60</v>
      </c>
      <c r="C57" s="154" t="n">
        <f aca="false">SUM(C58:C59)</f>
        <v>62000</v>
      </c>
      <c r="D57" s="154" t="n">
        <f aca="false">SUM(D58:D59)</f>
        <v>22000</v>
      </c>
      <c r="E57" s="140"/>
      <c r="F57" s="140"/>
      <c r="G57" s="154" t="n">
        <f aca="false">SUM(G59)</f>
        <v>40000</v>
      </c>
      <c r="H57" s="140"/>
      <c r="I57" s="140"/>
      <c r="J57" s="140"/>
    </row>
    <row r="58" customFormat="false" ht="13.2" hidden="false" customHeight="false" outlineLevel="0" collapsed="false">
      <c r="A58" s="151" t="n">
        <v>422</v>
      </c>
      <c r="B58" s="156" t="s">
        <v>61</v>
      </c>
      <c r="C58" s="152" t="n">
        <f aca="false">SUM(D58:J58)</f>
        <v>20000</v>
      </c>
      <c r="D58" s="152" t="n">
        <v>20000</v>
      </c>
      <c r="E58" s="153"/>
      <c r="F58" s="153"/>
      <c r="G58" s="152"/>
      <c r="H58" s="153"/>
      <c r="I58" s="153"/>
      <c r="J58" s="153"/>
    </row>
    <row r="59" customFormat="false" ht="13.2" hidden="false" customHeight="false" outlineLevel="0" collapsed="false">
      <c r="A59" s="151" t="n">
        <v>424</v>
      </c>
      <c r="B59" s="156" t="s">
        <v>62</v>
      </c>
      <c r="C59" s="152" t="n">
        <f aca="false">SUM(D59:J59)</f>
        <v>42000</v>
      </c>
      <c r="D59" s="152" t="n">
        <v>2000</v>
      </c>
      <c r="E59" s="153"/>
      <c r="F59" s="152"/>
      <c r="G59" s="152" t="n">
        <v>40000</v>
      </c>
      <c r="H59" s="153"/>
      <c r="I59" s="153"/>
      <c r="J59" s="153"/>
    </row>
    <row r="60" s="125" customFormat="true" ht="13.2" hidden="false" customHeight="false" outlineLevel="0" collapsed="false">
      <c r="A60" s="145"/>
      <c r="B60" s="155" t="s">
        <v>63</v>
      </c>
      <c r="C60" s="169" t="n">
        <f aca="false">SUM(D60:H60)</f>
        <v>3837700</v>
      </c>
      <c r="D60" s="146" t="n">
        <f aca="false">SUM(D43,D56)</f>
        <v>281100</v>
      </c>
      <c r="E60" s="146" t="n">
        <f aca="false">SUM(E43,E56)</f>
        <v>1600</v>
      </c>
      <c r="F60" s="146" t="n">
        <f aca="false">SUM(F43,F56)</f>
        <v>30000</v>
      </c>
      <c r="G60" s="146" t="n">
        <f aca="false">SUM(G43,G56)</f>
        <v>3523000</v>
      </c>
      <c r="H60" s="146" t="n">
        <f aca="false">SUM(H43,H56)</f>
        <v>2000</v>
      </c>
      <c r="I60" s="143"/>
      <c r="J60" s="143"/>
    </row>
    <row r="61" s="125" customFormat="true" ht="13.2" hidden="false" customHeight="false" outlineLevel="0" collapsed="false">
      <c r="A61" s="165"/>
      <c r="B61" s="139"/>
      <c r="C61" s="170"/>
      <c r="D61" s="166"/>
    </row>
    <row r="62" s="125" customFormat="true" ht="13.2" hidden="false" customHeight="false" outlineLevel="0" collapsed="false">
      <c r="A62" s="165"/>
      <c r="B62" s="139"/>
      <c r="C62" s="170"/>
      <c r="D62" s="166"/>
    </row>
    <row r="63" s="125" customFormat="true" ht="13.2" hidden="false" customHeight="false" outlineLevel="0" collapsed="false">
      <c r="A63" s="165"/>
      <c r="B63" s="139"/>
      <c r="C63" s="170"/>
      <c r="D63" s="166"/>
    </row>
    <row r="64" s="125" customFormat="true" ht="13.2" hidden="false" customHeight="false" outlineLevel="0" collapsed="false">
      <c r="A64" s="165"/>
      <c r="B64" s="139"/>
      <c r="C64" s="170"/>
      <c r="D64" s="166"/>
    </row>
    <row r="65" s="125" customFormat="true" ht="13.2" hidden="false" customHeight="false" outlineLevel="0" collapsed="false">
      <c r="A65" s="165"/>
      <c r="B65" s="139"/>
      <c r="C65" s="170"/>
      <c r="D65" s="166"/>
    </row>
    <row r="66" s="125" customFormat="true" ht="13.2" hidden="false" customHeight="false" outlineLevel="0" collapsed="false">
      <c r="A66" s="165"/>
      <c r="B66" s="139"/>
      <c r="C66" s="170"/>
      <c r="D66" s="166"/>
    </row>
    <row r="67" s="125" customFormat="true" ht="13.2" hidden="false" customHeight="false" outlineLevel="0" collapsed="false">
      <c r="A67" s="165"/>
      <c r="B67" s="139"/>
      <c r="C67" s="170"/>
      <c r="D67" s="166"/>
    </row>
    <row r="68" s="125" customFormat="true" ht="13.2" hidden="false" customHeight="false" outlineLevel="0" collapsed="false">
      <c r="A68" s="165"/>
      <c r="B68" s="139"/>
      <c r="C68" s="170"/>
      <c r="D68" s="166"/>
    </row>
    <row r="69" s="125" customFormat="true" ht="13.2" hidden="false" customHeight="false" outlineLevel="0" collapsed="false">
      <c r="A69" s="165"/>
      <c r="B69" s="139"/>
      <c r="C69" s="170"/>
      <c r="D69" s="166"/>
    </row>
    <row r="70" s="125" customFormat="true" ht="13.2" hidden="false" customHeight="false" outlineLevel="0" collapsed="false">
      <c r="A70" s="165"/>
      <c r="B70" s="139"/>
    </row>
    <row r="71" s="1" customFormat="true" ht="12.75" hidden="false" customHeight="true" outlineLevel="0" collapsed="false">
      <c r="A71" s="165"/>
      <c r="B71" s="167"/>
    </row>
    <row r="72" s="125" customFormat="true" ht="12.75" hidden="false" customHeight="true" outlineLevel="0" collapsed="false">
      <c r="A72" s="2"/>
      <c r="B72" s="167"/>
      <c r="C72" s="168"/>
      <c r="D72" s="168"/>
      <c r="E72" s="168"/>
      <c r="F72" s="168"/>
      <c r="G72" s="168"/>
      <c r="H72" s="168"/>
    </row>
    <row r="73" s="125" customFormat="true" ht="92.4" hidden="false" customHeight="false" outlineLevel="0" collapsed="false">
      <c r="A73" s="171" t="s">
        <v>38</v>
      </c>
      <c r="B73" s="172" t="s">
        <v>39</v>
      </c>
      <c r="C73" s="171" t="s">
        <v>65</v>
      </c>
      <c r="D73" s="171" t="s">
        <v>24</v>
      </c>
      <c r="E73" s="171" t="s">
        <v>25</v>
      </c>
      <c r="F73" s="171" t="s">
        <v>26</v>
      </c>
      <c r="G73" s="171" t="s">
        <v>27</v>
      </c>
      <c r="H73" s="171" t="s">
        <v>41</v>
      </c>
      <c r="I73" s="171" t="s">
        <v>42</v>
      </c>
      <c r="J73" s="171" t="s">
        <v>30</v>
      </c>
    </row>
    <row r="74" customFormat="false" ht="13.2" hidden="false" customHeight="false" outlineLevel="0" collapsed="false">
      <c r="A74" s="135"/>
      <c r="B74" s="136"/>
      <c r="C74" s="137"/>
      <c r="D74" s="137"/>
      <c r="E74" s="137"/>
      <c r="F74" s="137"/>
      <c r="G74" s="137"/>
      <c r="H74" s="137"/>
      <c r="I74" s="137"/>
      <c r="J74" s="137"/>
    </row>
    <row r="75" s="125" customFormat="true" ht="26.4" hidden="false" customHeight="false" outlineLevel="0" collapsed="false">
      <c r="A75" s="138"/>
      <c r="B75" s="139" t="s">
        <v>43</v>
      </c>
      <c r="C75" s="140"/>
      <c r="D75" s="140"/>
      <c r="E75" s="140"/>
      <c r="F75" s="140"/>
      <c r="G75" s="140"/>
      <c r="H75" s="140"/>
      <c r="I75" s="140"/>
      <c r="J75" s="140"/>
    </row>
    <row r="76" s="125" customFormat="true" ht="13.2" hidden="false" customHeight="false" outlineLevel="0" collapsed="false">
      <c r="A76" s="138"/>
      <c r="B76" s="139"/>
      <c r="C76" s="140"/>
      <c r="D76" s="140"/>
      <c r="E76" s="140"/>
      <c r="F76" s="140"/>
      <c r="G76" s="140"/>
      <c r="H76" s="140"/>
      <c r="I76" s="140"/>
      <c r="J76" s="140"/>
    </row>
    <row r="77" s="125" customFormat="true" ht="13.2" hidden="false" customHeight="false" outlineLevel="0" collapsed="false">
      <c r="A77" s="141" t="s">
        <v>44</v>
      </c>
      <c r="B77" s="142" t="s">
        <v>45</v>
      </c>
      <c r="C77" s="143"/>
      <c r="D77" s="143"/>
      <c r="E77" s="143"/>
      <c r="F77" s="143"/>
      <c r="G77" s="143"/>
      <c r="H77" s="143"/>
      <c r="I77" s="143"/>
      <c r="J77" s="143"/>
    </row>
    <row r="78" s="125" customFormat="true" ht="12.75" hidden="false" customHeight="true" outlineLevel="0" collapsed="false">
      <c r="A78" s="141" t="s">
        <v>46</v>
      </c>
      <c r="B78" s="144"/>
      <c r="C78" s="143"/>
      <c r="D78" s="143"/>
      <c r="E78" s="143"/>
      <c r="F78" s="143"/>
      <c r="G78" s="143"/>
      <c r="H78" s="143"/>
      <c r="I78" s="143"/>
      <c r="J78" s="143"/>
    </row>
    <row r="79" s="125" customFormat="true" ht="13.2" hidden="false" customHeight="false" outlineLevel="0" collapsed="false">
      <c r="A79" s="145" t="n">
        <v>3</v>
      </c>
      <c r="B79" s="142" t="s">
        <v>47</v>
      </c>
      <c r="C79" s="146" t="n">
        <f aca="false">SUM(C80,C84,C89)</f>
        <v>3775700</v>
      </c>
      <c r="D79" s="146" t="n">
        <f aca="false">SUM(D80,D84,D89)</f>
        <v>259100</v>
      </c>
      <c r="E79" s="146" t="n">
        <f aca="false">SUM(E80,E84,E89)</f>
        <v>1600</v>
      </c>
      <c r="F79" s="146" t="n">
        <f aca="false">SUM(F80,F84,F89)</f>
        <v>30000</v>
      </c>
      <c r="G79" s="146" t="n">
        <f aca="false">SUM(G80,G84,G89)</f>
        <v>3483000</v>
      </c>
      <c r="H79" s="146" t="n">
        <f aca="false">SUM(H80,H84,H88)</f>
        <v>2000</v>
      </c>
      <c r="I79" s="146"/>
      <c r="J79" s="143"/>
    </row>
    <row r="80" s="125" customFormat="true" ht="13.2" hidden="false" customHeight="false" outlineLevel="0" collapsed="false">
      <c r="A80" s="145" t="n">
        <v>31</v>
      </c>
      <c r="B80" s="142" t="s">
        <v>48</v>
      </c>
      <c r="C80" s="146" t="n">
        <f aca="false">SUM(C81:C83)</f>
        <v>3208000</v>
      </c>
      <c r="D80" s="146" t="n">
        <f aca="false">SUM(D81:D83)</f>
        <v>0</v>
      </c>
      <c r="E80" s="146"/>
      <c r="F80" s="146"/>
      <c r="G80" s="146" t="n">
        <f aca="false">SUM(G81:G83)</f>
        <v>3208000</v>
      </c>
      <c r="H80" s="146"/>
      <c r="I80" s="146"/>
      <c r="J80" s="143"/>
    </row>
    <row r="81" customFormat="false" ht="13.2" hidden="false" customHeight="false" outlineLevel="0" collapsed="false">
      <c r="A81" s="147" t="n">
        <v>311</v>
      </c>
      <c r="B81" s="148" t="s">
        <v>49</v>
      </c>
      <c r="C81" s="149" t="n">
        <f aca="false">SUM(D81:H81)</f>
        <v>2608000</v>
      </c>
      <c r="D81" s="149"/>
      <c r="E81" s="149"/>
      <c r="F81" s="149"/>
      <c r="G81" s="149" t="n">
        <f aca="false">2400000+208000</f>
        <v>2608000</v>
      </c>
      <c r="H81" s="149"/>
      <c r="I81" s="149"/>
      <c r="J81" s="150"/>
    </row>
    <row r="82" customFormat="false" ht="13.2" hidden="false" customHeight="false" outlineLevel="0" collapsed="false">
      <c r="A82" s="147" t="n">
        <v>312</v>
      </c>
      <c r="B82" s="148" t="s">
        <v>50</v>
      </c>
      <c r="C82" s="149" t="n">
        <f aca="false">SUM(D82:H82)</f>
        <v>150000</v>
      </c>
      <c r="D82" s="149"/>
      <c r="E82" s="149"/>
      <c r="F82" s="149"/>
      <c r="G82" s="149" t="n">
        <v>150000</v>
      </c>
      <c r="H82" s="149"/>
      <c r="I82" s="149"/>
      <c r="J82" s="150"/>
    </row>
    <row r="83" customFormat="false" ht="13.2" hidden="false" customHeight="false" outlineLevel="0" collapsed="false">
      <c r="A83" s="147" t="n">
        <v>313</v>
      </c>
      <c r="B83" s="148" t="s">
        <v>51</v>
      </c>
      <c r="C83" s="149" t="n">
        <f aca="false">SUM(D83:H83)</f>
        <v>450000</v>
      </c>
      <c r="D83" s="149"/>
      <c r="E83" s="149"/>
      <c r="F83" s="149"/>
      <c r="G83" s="149" t="n">
        <v>450000</v>
      </c>
      <c r="H83" s="149"/>
      <c r="I83" s="149"/>
      <c r="J83" s="150"/>
    </row>
    <row r="84" s="125" customFormat="true" ht="13.2" hidden="false" customHeight="false" outlineLevel="0" collapsed="false">
      <c r="A84" s="145" t="n">
        <v>32</v>
      </c>
      <c r="B84" s="142" t="s">
        <v>52</v>
      </c>
      <c r="C84" s="146" t="n">
        <f aca="false">SUM(D84:H84)</f>
        <v>561700</v>
      </c>
      <c r="D84" s="146" t="n">
        <f aca="false">SUM(D85:D88)</f>
        <v>255100</v>
      </c>
      <c r="E84" s="146" t="n">
        <f aca="false">SUM(E85:E88)</f>
        <v>1600</v>
      </c>
      <c r="F84" s="146" t="n">
        <f aca="false">SUM(F85:F87)</f>
        <v>30000</v>
      </c>
      <c r="G84" s="146" t="n">
        <f aca="false">SUM(G85:G88)</f>
        <v>273000</v>
      </c>
      <c r="H84" s="146" t="n">
        <f aca="false">SUM(H85:H87)</f>
        <v>2000</v>
      </c>
      <c r="I84" s="146"/>
      <c r="J84" s="143"/>
    </row>
    <row r="85" customFormat="false" ht="13.2" hidden="false" customHeight="false" outlineLevel="0" collapsed="false">
      <c r="A85" s="147" t="n">
        <v>321</v>
      </c>
      <c r="B85" s="148" t="s">
        <v>53</v>
      </c>
      <c r="C85" s="149" t="n">
        <f aca="false">SUM(D85:J85)</f>
        <v>238000</v>
      </c>
      <c r="D85" s="149" t="n">
        <v>14000</v>
      </c>
      <c r="E85" s="149"/>
      <c r="F85" s="149"/>
      <c r="G85" s="149" t="n">
        <f aca="false">160000+60000+2000</f>
        <v>222000</v>
      </c>
      <c r="H85" s="149" t="n">
        <v>2000</v>
      </c>
      <c r="I85" s="149"/>
      <c r="J85" s="150"/>
    </row>
    <row r="86" customFormat="false" ht="13.2" hidden="false" customHeight="false" outlineLevel="0" collapsed="false">
      <c r="A86" s="147" t="n">
        <v>322</v>
      </c>
      <c r="B86" s="148" t="s">
        <v>54</v>
      </c>
      <c r="C86" s="149" t="n">
        <f aca="false">SUM(D86:J86)</f>
        <v>172700</v>
      </c>
      <c r="D86" s="149" t="n">
        <v>136300</v>
      </c>
      <c r="E86" s="149" t="n">
        <v>1400</v>
      </c>
      <c r="F86" s="149" t="n">
        <v>30000</v>
      </c>
      <c r="G86" s="149" t="n">
        <f aca="false">1000+4000</f>
        <v>5000</v>
      </c>
      <c r="H86" s="149"/>
      <c r="I86" s="149"/>
      <c r="J86" s="150"/>
    </row>
    <row r="87" customFormat="false" ht="13.2" hidden="false" customHeight="false" outlineLevel="0" collapsed="false">
      <c r="A87" s="147" t="n">
        <v>323</v>
      </c>
      <c r="B87" s="148" t="s">
        <v>55</v>
      </c>
      <c r="C87" s="149" t="n">
        <f aca="false">SUM(D87:J87)</f>
        <v>96000</v>
      </c>
      <c r="D87" s="149" t="n">
        <v>80000</v>
      </c>
      <c r="E87" s="149"/>
      <c r="F87" s="149"/>
      <c r="G87" s="149" t="n">
        <f aca="false">2000+14000</f>
        <v>16000</v>
      </c>
      <c r="H87" s="149"/>
      <c r="I87" s="149"/>
      <c r="J87" s="150"/>
    </row>
    <row r="88" customFormat="false" ht="13.2" hidden="false" customHeight="false" outlineLevel="0" collapsed="false">
      <c r="A88" s="147" t="n">
        <v>329</v>
      </c>
      <c r="B88" s="148" t="s">
        <v>56</v>
      </c>
      <c r="C88" s="149" t="n">
        <f aca="false">SUM(D88:J88)</f>
        <v>55000</v>
      </c>
      <c r="D88" s="149" t="n">
        <v>24800</v>
      </c>
      <c r="E88" s="149" t="n">
        <v>200</v>
      </c>
      <c r="F88" s="149"/>
      <c r="G88" s="149" t="n">
        <f aca="false">20000+10000</f>
        <v>30000</v>
      </c>
      <c r="H88" s="149"/>
      <c r="I88" s="149"/>
      <c r="J88" s="150"/>
    </row>
    <row r="89" s="125" customFormat="true" ht="13.2" hidden="false" customHeight="false" outlineLevel="0" collapsed="false">
      <c r="A89" s="145" t="n">
        <v>34</v>
      </c>
      <c r="B89" s="142" t="s">
        <v>57</v>
      </c>
      <c r="C89" s="146" t="n">
        <f aca="false">SUM(D89:J89)</f>
        <v>6000</v>
      </c>
      <c r="D89" s="146" t="n">
        <f aca="false">SUM(D90:D91)</f>
        <v>4000</v>
      </c>
      <c r="E89" s="146"/>
      <c r="F89" s="146"/>
      <c r="G89" s="146" t="n">
        <f aca="false">SUM(G90)</f>
        <v>2000</v>
      </c>
      <c r="H89" s="146"/>
      <c r="I89" s="146"/>
      <c r="J89" s="143"/>
    </row>
    <row r="90" customFormat="false" ht="13.2" hidden="false" customHeight="false" outlineLevel="0" collapsed="false">
      <c r="A90" s="147" t="n">
        <v>343</v>
      </c>
      <c r="B90" s="148" t="s">
        <v>58</v>
      </c>
      <c r="C90" s="149" t="n">
        <f aca="false">SUM(D90:J90)</f>
        <v>6000</v>
      </c>
      <c r="D90" s="149" t="n">
        <v>4000</v>
      </c>
      <c r="E90" s="149"/>
      <c r="F90" s="149"/>
      <c r="G90" s="149" t="n">
        <v>2000</v>
      </c>
      <c r="H90" s="149"/>
      <c r="I90" s="149"/>
      <c r="J90" s="150"/>
    </row>
    <row r="91" customFormat="false" ht="13.2" hidden="false" customHeight="false" outlineLevel="0" collapsed="false">
      <c r="A91" s="151"/>
      <c r="B91" s="148"/>
      <c r="C91" s="152"/>
      <c r="D91" s="152"/>
      <c r="E91" s="152"/>
      <c r="F91" s="152"/>
      <c r="G91" s="152"/>
      <c r="H91" s="152"/>
      <c r="I91" s="152"/>
      <c r="J91" s="153"/>
    </row>
    <row r="92" s="125" customFormat="true" ht="26.4" hidden="false" customHeight="false" outlineLevel="0" collapsed="false">
      <c r="A92" s="138" t="n">
        <v>4</v>
      </c>
      <c r="B92" s="142" t="s">
        <v>59</v>
      </c>
      <c r="C92" s="154" t="n">
        <f aca="false">SUM(C93)</f>
        <v>62000</v>
      </c>
      <c r="D92" s="154" t="n">
        <f aca="false">SUM(D93)</f>
        <v>22000</v>
      </c>
      <c r="E92" s="154"/>
      <c r="F92" s="154"/>
      <c r="G92" s="154" t="n">
        <f aca="false">SUM(G93)</f>
        <v>40000</v>
      </c>
      <c r="H92" s="154"/>
      <c r="I92" s="154"/>
      <c r="J92" s="140"/>
    </row>
    <row r="93" s="125" customFormat="true" ht="26.4" hidden="false" customHeight="false" outlineLevel="0" collapsed="false">
      <c r="A93" s="138" t="n">
        <v>42</v>
      </c>
      <c r="B93" s="155" t="s">
        <v>60</v>
      </c>
      <c r="C93" s="154" t="n">
        <f aca="false">SUM(C94:C95)</f>
        <v>62000</v>
      </c>
      <c r="D93" s="154" t="n">
        <f aca="false">SUM(D94:D95)</f>
        <v>22000</v>
      </c>
      <c r="E93" s="140"/>
      <c r="F93" s="140"/>
      <c r="G93" s="154" t="n">
        <f aca="false">SUM(G95)</f>
        <v>40000</v>
      </c>
      <c r="H93" s="140"/>
      <c r="I93" s="140"/>
      <c r="J93" s="140"/>
    </row>
    <row r="94" customFormat="false" ht="13.2" hidden="false" customHeight="false" outlineLevel="0" collapsed="false">
      <c r="A94" s="151" t="n">
        <v>422</v>
      </c>
      <c r="B94" s="156" t="s">
        <v>61</v>
      </c>
      <c r="C94" s="152" t="n">
        <f aca="false">SUM(D94:J94)</f>
        <v>20000</v>
      </c>
      <c r="D94" s="152" t="n">
        <v>20000</v>
      </c>
      <c r="E94" s="153"/>
      <c r="F94" s="153"/>
      <c r="G94" s="152"/>
      <c r="H94" s="153"/>
      <c r="I94" s="153"/>
      <c r="J94" s="153"/>
    </row>
    <row r="95" customFormat="false" ht="13.2" hidden="false" customHeight="false" outlineLevel="0" collapsed="false">
      <c r="A95" s="151" t="n">
        <v>424</v>
      </c>
      <c r="B95" s="156" t="s">
        <v>62</v>
      </c>
      <c r="C95" s="152" t="n">
        <f aca="false">SUM(D95:J95)</f>
        <v>42000</v>
      </c>
      <c r="D95" s="152" t="n">
        <v>2000</v>
      </c>
      <c r="E95" s="153"/>
      <c r="F95" s="152"/>
      <c r="G95" s="152" t="n">
        <v>40000</v>
      </c>
      <c r="H95" s="153"/>
      <c r="I95" s="153"/>
      <c r="J95" s="153"/>
    </row>
    <row r="96" s="125" customFormat="true" ht="13.2" hidden="false" customHeight="false" outlineLevel="0" collapsed="false">
      <c r="A96" s="145"/>
      <c r="B96" s="155" t="s">
        <v>63</v>
      </c>
      <c r="C96" s="169" t="n">
        <f aca="false">SUM(D96:H96)</f>
        <v>3837700</v>
      </c>
      <c r="D96" s="146" t="n">
        <f aca="false">SUM(D79,D92)</f>
        <v>281100</v>
      </c>
      <c r="E96" s="146" t="n">
        <f aca="false">SUM(E79,E92)</f>
        <v>1600</v>
      </c>
      <c r="F96" s="146" t="n">
        <f aca="false">SUM(F79,F92)</f>
        <v>30000</v>
      </c>
      <c r="G96" s="146" t="n">
        <f aca="false">SUM(G79,G92)</f>
        <v>3523000</v>
      </c>
      <c r="H96" s="146" t="n">
        <f aca="false">SUM(H79,H92)</f>
        <v>2000</v>
      </c>
      <c r="I96" s="143"/>
      <c r="J96" s="143"/>
    </row>
    <row r="97" s="125" customFormat="true" ht="22.2" hidden="false" customHeight="true" outlineLevel="0" collapsed="false">
      <c r="A97" s="2"/>
      <c r="B97" s="167"/>
      <c r="C97" s="168"/>
      <c r="D97" s="168"/>
      <c r="E97" s="168"/>
      <c r="F97" s="168"/>
      <c r="G97" s="173" t="s">
        <v>66</v>
      </c>
      <c r="H97" s="173"/>
      <c r="I97" s="173"/>
    </row>
    <row r="98" s="125" customFormat="true" ht="12.75" hidden="false" customHeight="true" outlineLevel="0" collapsed="false">
      <c r="A98" s="2"/>
      <c r="B98" s="167" t="s">
        <v>67</v>
      </c>
      <c r="C98" s="168"/>
      <c r="D98" s="168"/>
      <c r="E98" s="168"/>
      <c r="F98" s="168"/>
      <c r="G98" s="173"/>
      <c r="H98" s="173"/>
    </row>
    <row r="99" s="125" customFormat="true" ht="12.75" hidden="false" customHeight="true" outlineLevel="0" collapsed="false">
      <c r="A99" s="2"/>
      <c r="B99" s="167" t="s">
        <v>68</v>
      </c>
      <c r="C99" s="168"/>
      <c r="D99" s="168"/>
      <c r="E99" s="168"/>
      <c r="F99" s="168"/>
      <c r="G99" s="173" t="s">
        <v>69</v>
      </c>
      <c r="H99" s="173"/>
      <c r="I99" s="173"/>
    </row>
    <row r="100" s="125" customFormat="true" ht="12.75" hidden="false" customHeight="true" outlineLevel="0" collapsed="false">
      <c r="A100" s="2"/>
      <c r="B100" s="167" t="s">
        <v>70</v>
      </c>
      <c r="C100" s="168"/>
      <c r="D100" s="168"/>
      <c r="E100" s="168"/>
      <c r="F100" s="168"/>
      <c r="G100" s="173" t="s">
        <v>71</v>
      </c>
      <c r="H100" s="173"/>
      <c r="I100" s="173"/>
    </row>
    <row r="101" s="125" customFormat="true" ht="12.75" hidden="false" customHeight="true" outlineLevel="0" collapsed="false">
      <c r="A101" s="2"/>
      <c r="B101" s="167"/>
      <c r="C101" s="168"/>
      <c r="D101" s="168"/>
      <c r="E101" s="168"/>
      <c r="F101" s="168"/>
      <c r="G101" s="168"/>
      <c r="H101" s="168"/>
    </row>
    <row r="102" s="125" customFormat="true" ht="12.75" hidden="false" customHeight="true" outlineLevel="0" collapsed="false">
      <c r="A102" s="2"/>
      <c r="B102" s="167"/>
      <c r="C102" s="168"/>
      <c r="D102" s="168"/>
      <c r="E102" s="168"/>
      <c r="F102" s="168"/>
      <c r="G102" s="168"/>
      <c r="H102" s="168"/>
    </row>
  </sheetData>
  <mergeCells count="4">
    <mergeCell ref="A1:J1"/>
    <mergeCell ref="G97:I97"/>
    <mergeCell ref="G99:I99"/>
    <mergeCell ref="G100:I100"/>
  </mergeCells>
  <printOptions headings="false" gridLines="false" gridLinesSet="true" horizontalCentered="true" verticalCentered="false"/>
  <pageMargins left="0.196527777777778" right="0.196527777777778" top="0.275694444444444" bottom="0.157638888888889" header="0.511805555555555" footer="0.511805555555555"/>
  <pageSetup paperSize="9" scale="85" firstPageNumber="3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C000"/>
    <pageSetUpPr fitToPage="false"/>
  </sheetPr>
  <dimension ref="A1:B184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E169" activeCellId="0" sqref="E169"/>
    </sheetView>
  </sheetViews>
  <sheetFormatPr defaultColWidth="8.55078125" defaultRowHeight="12.6" zeroHeight="false" outlineLevelRow="0" outlineLevelCol="0"/>
  <cols>
    <col collapsed="false" customWidth="true" hidden="false" outlineLevel="0" max="1" min="1" style="0" width="48.11"/>
    <col collapsed="false" customWidth="true" hidden="false" outlineLevel="0" max="2" min="2" style="0" width="88.56"/>
    <col collapsed="false" customWidth="true" hidden="false" outlineLevel="0" max="257" min="257" style="0" width="38.1"/>
    <col collapsed="false" customWidth="true" hidden="false" outlineLevel="0" max="258" min="258" style="0" width="69.44"/>
    <col collapsed="false" customWidth="true" hidden="false" outlineLevel="0" max="513" min="513" style="0" width="38.1"/>
    <col collapsed="false" customWidth="true" hidden="false" outlineLevel="0" max="514" min="514" style="0" width="69.44"/>
    <col collapsed="false" customWidth="true" hidden="false" outlineLevel="0" max="769" min="769" style="0" width="38.1"/>
    <col collapsed="false" customWidth="true" hidden="false" outlineLevel="0" max="770" min="770" style="0" width="69.44"/>
  </cols>
  <sheetData>
    <row r="1" customFormat="false" ht="17.4" hidden="false" customHeight="false" outlineLevel="0" collapsed="false">
      <c r="A1" s="174" t="s">
        <v>72</v>
      </c>
      <c r="B1" s="174"/>
    </row>
    <row r="2" customFormat="false" ht="12.6" hidden="false" customHeight="false" outlineLevel="0" collapsed="false">
      <c r="A2" s="175"/>
    </row>
    <row r="3" customFormat="false" ht="12.6" hidden="false" customHeight="false" outlineLevel="0" collapsed="false">
      <c r="A3" s="175"/>
    </row>
    <row r="4" customFormat="false" ht="13.8" hidden="false" customHeight="false" outlineLevel="0" collapsed="false">
      <c r="A4" s="176" t="s">
        <v>73</v>
      </c>
      <c r="B4" s="177" t="s">
        <v>74</v>
      </c>
    </row>
    <row r="5" customFormat="false" ht="13.8" hidden="false" customHeight="false" outlineLevel="0" collapsed="false">
      <c r="A5" s="178"/>
    </row>
    <row r="6" customFormat="false" ht="101.25" hidden="false" customHeight="true" outlineLevel="0" collapsed="false">
      <c r="A6" s="179" t="s">
        <v>75</v>
      </c>
      <c r="B6" s="179"/>
    </row>
    <row r="7" customFormat="false" ht="13.2" hidden="false" customHeight="false" outlineLevel="0" collapsed="false">
      <c r="A7" s="180"/>
    </row>
    <row r="8" customFormat="false" ht="23.25" hidden="false" customHeight="true" outlineLevel="0" collapsed="false">
      <c r="A8" s="181" t="s">
        <v>76</v>
      </c>
      <c r="B8" s="182" t="s">
        <v>77</v>
      </c>
    </row>
    <row r="9" customFormat="false" ht="3.75" hidden="false" customHeight="true" outlineLevel="0" collapsed="false">
      <c r="A9" s="181"/>
      <c r="B9" s="182"/>
    </row>
    <row r="10" customFormat="false" ht="12.6" hidden="false" customHeight="true" outlineLevel="0" collapsed="false">
      <c r="A10" s="183" t="s">
        <v>78</v>
      </c>
      <c r="B10" s="184" t="s">
        <v>79</v>
      </c>
    </row>
    <row r="11" customFormat="false" ht="12.6" hidden="false" customHeight="false" outlineLevel="0" collapsed="false">
      <c r="A11" s="183"/>
      <c r="B11" s="184"/>
    </row>
    <row r="12" customFormat="false" ht="12.6" hidden="false" customHeight="false" outlineLevel="0" collapsed="false">
      <c r="A12" s="183"/>
      <c r="B12" s="184"/>
    </row>
    <row r="13" customFormat="false" ht="12.6" hidden="false" customHeight="false" outlineLevel="0" collapsed="false">
      <c r="A13" s="183"/>
      <c r="B13" s="184"/>
    </row>
    <row r="14" customFormat="false" ht="12.6" hidden="false" customHeight="false" outlineLevel="0" collapsed="false">
      <c r="A14" s="183"/>
      <c r="B14" s="184"/>
    </row>
    <row r="15" customFormat="false" ht="9.75" hidden="false" customHeight="true" outlineLevel="0" collapsed="false">
      <c r="A15" s="183"/>
      <c r="B15" s="184"/>
    </row>
    <row r="16" customFormat="false" ht="32.25" hidden="false" customHeight="true" outlineLevel="0" collapsed="false">
      <c r="A16" s="185" t="s">
        <v>80</v>
      </c>
      <c r="B16" s="186" t="s">
        <v>81</v>
      </c>
    </row>
    <row r="17" customFormat="false" ht="12.6" hidden="true" customHeight="false" outlineLevel="0" collapsed="false">
      <c r="A17" s="185"/>
      <c r="B17" s="186"/>
    </row>
    <row r="18" customFormat="false" ht="12.6" hidden="true" customHeight="false" outlineLevel="0" collapsed="false">
      <c r="A18" s="185"/>
      <c r="B18" s="186"/>
    </row>
    <row r="19" customFormat="false" ht="56.25" hidden="false" customHeight="true" outlineLevel="0" collapsed="false">
      <c r="A19" s="185" t="s">
        <v>82</v>
      </c>
      <c r="B19" s="186" t="s">
        <v>83</v>
      </c>
    </row>
    <row r="20" customFormat="false" ht="12.6" hidden="true" customHeight="false" outlineLevel="0" collapsed="false">
      <c r="A20" s="185"/>
      <c r="B20" s="186"/>
    </row>
    <row r="21" customFormat="false" ht="12.6" hidden="true" customHeight="false" outlineLevel="0" collapsed="false">
      <c r="A21" s="185"/>
      <c r="B21" s="186"/>
    </row>
    <row r="22" customFormat="false" ht="12.6" hidden="true" customHeight="false" outlineLevel="0" collapsed="false">
      <c r="A22" s="185"/>
      <c r="B22" s="186"/>
    </row>
    <row r="23" customFormat="false" ht="54" hidden="false" customHeight="true" outlineLevel="0" collapsed="false">
      <c r="A23" s="185" t="s">
        <v>84</v>
      </c>
      <c r="B23" s="186" t="s">
        <v>85</v>
      </c>
    </row>
    <row r="24" customFormat="false" ht="9" hidden="false" customHeight="true" outlineLevel="0" collapsed="false">
      <c r="A24" s="185"/>
      <c r="B24" s="186"/>
    </row>
    <row r="25" customFormat="false" ht="32.25" hidden="false" customHeight="true" outlineLevel="0" collapsed="false">
      <c r="A25" s="185" t="s">
        <v>86</v>
      </c>
      <c r="B25" s="186" t="s">
        <v>87</v>
      </c>
    </row>
    <row r="26" customFormat="false" ht="2.25" hidden="false" customHeight="true" outlineLevel="0" collapsed="false">
      <c r="A26" s="185"/>
      <c r="B26" s="186"/>
    </row>
    <row r="27" customFormat="false" ht="12.6" hidden="true" customHeight="false" outlineLevel="0" collapsed="false">
      <c r="A27" s="185"/>
      <c r="B27" s="186"/>
    </row>
    <row r="28" customFormat="false" ht="12.6" hidden="true" customHeight="false" outlineLevel="0" collapsed="false">
      <c r="A28" s="185"/>
      <c r="B28" s="186"/>
    </row>
    <row r="29" customFormat="false" ht="12.6" hidden="true" customHeight="false" outlineLevel="0" collapsed="false">
      <c r="A29" s="185"/>
      <c r="B29" s="186"/>
    </row>
    <row r="30" customFormat="false" ht="12.6" hidden="true" customHeight="false" outlineLevel="0" collapsed="false">
      <c r="A30" s="185"/>
      <c r="B30" s="186"/>
    </row>
    <row r="31" customFormat="false" ht="12.6" hidden="false" customHeight="true" outlineLevel="0" collapsed="false">
      <c r="A31" s="187" t="s">
        <v>88</v>
      </c>
      <c r="B31" s="188" t="s">
        <v>89</v>
      </c>
    </row>
    <row r="32" customFormat="false" ht="12.6" hidden="false" customHeight="false" outlineLevel="0" collapsed="false">
      <c r="A32" s="187"/>
      <c r="B32" s="188"/>
    </row>
    <row r="33" customFormat="false" ht="12.6" hidden="false" customHeight="false" outlineLevel="0" collapsed="false">
      <c r="A33" s="187"/>
      <c r="B33" s="188"/>
    </row>
    <row r="34" customFormat="false" ht="9" hidden="false" customHeight="true" outlineLevel="0" collapsed="false">
      <c r="A34" s="187"/>
      <c r="B34" s="188"/>
    </row>
    <row r="35" customFormat="false" ht="13.2" hidden="false" customHeight="false" outlineLevel="0" collapsed="false"/>
    <row r="36" customFormat="false" ht="12.6" hidden="false" customHeight="true" outlineLevel="0" collapsed="false">
      <c r="A36" s="181" t="s">
        <v>76</v>
      </c>
      <c r="B36" s="182" t="s">
        <v>90</v>
      </c>
    </row>
    <row r="37" customFormat="false" ht="12.6" hidden="false" customHeight="false" outlineLevel="0" collapsed="false">
      <c r="A37" s="181"/>
      <c r="B37" s="182"/>
    </row>
    <row r="38" customFormat="false" ht="12.6" hidden="false" customHeight="true" outlineLevel="0" collapsed="false">
      <c r="A38" s="185" t="s">
        <v>78</v>
      </c>
      <c r="B38" s="186" t="s">
        <v>91</v>
      </c>
    </row>
    <row r="39" customFormat="false" ht="9.75" hidden="false" customHeight="true" outlineLevel="0" collapsed="false">
      <c r="A39" s="185"/>
      <c r="B39" s="186"/>
    </row>
    <row r="40" customFormat="false" ht="12.6" hidden="true" customHeight="false" outlineLevel="0" collapsed="false">
      <c r="A40" s="185"/>
      <c r="B40" s="186"/>
    </row>
    <row r="41" customFormat="false" ht="12.6" hidden="true" customHeight="false" outlineLevel="0" collapsed="false">
      <c r="A41" s="185"/>
      <c r="B41" s="186"/>
    </row>
    <row r="42" customFormat="false" ht="12.6" hidden="true" customHeight="false" outlineLevel="0" collapsed="false">
      <c r="A42" s="185"/>
      <c r="B42" s="186"/>
    </row>
    <row r="43" customFormat="false" ht="12.6" hidden="true" customHeight="false" outlineLevel="0" collapsed="false">
      <c r="A43" s="185"/>
      <c r="B43" s="186"/>
    </row>
    <row r="44" customFormat="false" ht="12.6" hidden="true" customHeight="false" outlineLevel="0" collapsed="false">
      <c r="A44" s="185"/>
      <c r="B44" s="186"/>
    </row>
    <row r="45" customFormat="false" ht="12.6" hidden="false" customHeight="true" outlineLevel="0" collapsed="false">
      <c r="A45" s="185" t="s">
        <v>80</v>
      </c>
      <c r="B45" s="186" t="s">
        <v>92</v>
      </c>
    </row>
    <row r="46" customFormat="false" ht="12.6" hidden="false" customHeight="false" outlineLevel="0" collapsed="false">
      <c r="A46" s="185"/>
      <c r="B46" s="186"/>
    </row>
    <row r="47" customFormat="false" ht="6" hidden="false" customHeight="true" outlineLevel="0" collapsed="false">
      <c r="A47" s="185"/>
      <c r="B47" s="186"/>
    </row>
    <row r="48" customFormat="false" ht="12.6" hidden="false" customHeight="true" outlineLevel="0" collapsed="false">
      <c r="A48" s="185" t="s">
        <v>82</v>
      </c>
      <c r="B48" s="186" t="s">
        <v>93</v>
      </c>
    </row>
    <row r="49" customFormat="false" ht="12.6" hidden="false" customHeight="false" outlineLevel="0" collapsed="false">
      <c r="A49" s="185"/>
      <c r="B49" s="186"/>
    </row>
    <row r="50" customFormat="false" ht="12.6" hidden="false" customHeight="false" outlineLevel="0" collapsed="false">
      <c r="A50" s="185"/>
      <c r="B50" s="186"/>
    </row>
    <row r="51" customFormat="false" ht="6" hidden="false" customHeight="true" outlineLevel="0" collapsed="false">
      <c r="A51" s="185"/>
      <c r="B51" s="186"/>
    </row>
    <row r="52" customFormat="false" ht="12.6" hidden="false" customHeight="true" outlineLevel="0" collapsed="false">
      <c r="A52" s="185" t="s">
        <v>84</v>
      </c>
      <c r="B52" s="186" t="s">
        <v>94</v>
      </c>
    </row>
    <row r="53" customFormat="false" ht="12.6" hidden="false" customHeight="false" outlineLevel="0" collapsed="false">
      <c r="A53" s="185"/>
      <c r="B53" s="186"/>
    </row>
    <row r="54" customFormat="false" ht="4.5" hidden="false" customHeight="true" outlineLevel="0" collapsed="false">
      <c r="A54" s="185"/>
      <c r="B54" s="186"/>
    </row>
    <row r="55" customFormat="false" ht="12.6" hidden="false" customHeight="true" outlineLevel="0" collapsed="false">
      <c r="A55" s="185" t="s">
        <v>86</v>
      </c>
      <c r="B55" s="186" t="s">
        <v>95</v>
      </c>
    </row>
    <row r="56" customFormat="false" ht="12.6" hidden="false" customHeight="false" outlineLevel="0" collapsed="false">
      <c r="A56" s="185"/>
      <c r="B56" s="186"/>
    </row>
    <row r="57" customFormat="false" ht="6.75" hidden="false" customHeight="true" outlineLevel="0" collapsed="false">
      <c r="A57" s="185"/>
      <c r="B57" s="186"/>
    </row>
    <row r="58" customFormat="false" ht="12.6" hidden="true" customHeight="false" outlineLevel="0" collapsed="false">
      <c r="A58" s="185"/>
      <c r="B58" s="186"/>
    </row>
    <row r="59" customFormat="false" ht="12.6" hidden="true" customHeight="false" outlineLevel="0" collapsed="false">
      <c r="A59" s="185"/>
      <c r="B59" s="186"/>
    </row>
    <row r="60" customFormat="false" ht="12.6" hidden="true" customHeight="false" outlineLevel="0" collapsed="false">
      <c r="A60" s="185"/>
      <c r="B60" s="186"/>
    </row>
    <row r="61" customFormat="false" ht="12.6" hidden="false" customHeight="true" outlineLevel="0" collapsed="false">
      <c r="A61" s="187" t="s">
        <v>88</v>
      </c>
      <c r="B61" s="188" t="s">
        <v>96</v>
      </c>
    </row>
    <row r="62" customFormat="false" ht="12.6" hidden="false" customHeight="false" outlineLevel="0" collapsed="false">
      <c r="A62" s="187"/>
      <c r="B62" s="188"/>
    </row>
    <row r="63" customFormat="false" ht="12.6" hidden="true" customHeight="false" outlineLevel="0" collapsed="false">
      <c r="A63" s="187"/>
      <c r="B63" s="188"/>
    </row>
    <row r="64" customFormat="false" ht="12.6" hidden="true" customHeight="false" outlineLevel="0" collapsed="false">
      <c r="A64" s="187"/>
      <c r="B64" s="188"/>
    </row>
    <row r="65" customFormat="false" ht="6.75" hidden="false" customHeight="true" outlineLevel="0" collapsed="false">
      <c r="A65" s="187"/>
      <c r="B65" s="188"/>
    </row>
    <row r="66" customFormat="false" ht="13.2" hidden="false" customHeight="false" outlineLevel="0" collapsed="false"/>
    <row r="67" customFormat="false" ht="12.6" hidden="false" customHeight="true" outlineLevel="0" collapsed="false">
      <c r="A67" s="181" t="s">
        <v>76</v>
      </c>
      <c r="B67" s="182" t="s">
        <v>97</v>
      </c>
    </row>
    <row r="68" customFormat="false" ht="12" hidden="false" customHeight="true" outlineLevel="0" collapsed="false">
      <c r="A68" s="181"/>
      <c r="B68" s="182"/>
    </row>
    <row r="69" customFormat="false" ht="12.6" hidden="false" customHeight="true" outlineLevel="0" collapsed="false">
      <c r="A69" s="185" t="s">
        <v>78</v>
      </c>
      <c r="B69" s="186" t="s">
        <v>98</v>
      </c>
    </row>
    <row r="70" customFormat="false" ht="12.6" hidden="false" customHeight="false" outlineLevel="0" collapsed="false">
      <c r="A70" s="185"/>
      <c r="B70" s="186"/>
    </row>
    <row r="71" customFormat="false" ht="9" hidden="false" customHeight="true" outlineLevel="0" collapsed="false">
      <c r="A71" s="185"/>
      <c r="B71" s="186"/>
    </row>
    <row r="72" customFormat="false" ht="12.6" hidden="true" customHeight="false" outlineLevel="0" collapsed="false">
      <c r="A72" s="185"/>
      <c r="B72" s="186"/>
    </row>
    <row r="73" customFormat="false" ht="12.6" hidden="true" customHeight="false" outlineLevel="0" collapsed="false">
      <c r="A73" s="185"/>
      <c r="B73" s="186"/>
    </row>
    <row r="74" customFormat="false" ht="12.6" hidden="true" customHeight="false" outlineLevel="0" collapsed="false">
      <c r="A74" s="185"/>
      <c r="B74" s="186"/>
    </row>
    <row r="75" customFormat="false" ht="12.6" hidden="true" customHeight="false" outlineLevel="0" collapsed="false">
      <c r="A75" s="185"/>
      <c r="B75" s="186"/>
    </row>
    <row r="76" customFormat="false" ht="12.6" hidden="false" customHeight="true" outlineLevel="0" collapsed="false">
      <c r="A76" s="185" t="s">
        <v>80</v>
      </c>
      <c r="B76" s="186" t="s">
        <v>99</v>
      </c>
    </row>
    <row r="77" customFormat="false" ht="12.6" hidden="false" customHeight="false" outlineLevel="0" collapsed="false">
      <c r="A77" s="185"/>
      <c r="B77" s="186"/>
    </row>
    <row r="78" customFormat="false" ht="6.75" hidden="false" customHeight="true" outlineLevel="0" collapsed="false">
      <c r="A78" s="185"/>
      <c r="B78" s="186"/>
    </row>
    <row r="79" customFormat="false" ht="12.6" hidden="false" customHeight="true" outlineLevel="0" collapsed="false">
      <c r="A79" s="185" t="s">
        <v>82</v>
      </c>
      <c r="B79" s="186" t="s">
        <v>100</v>
      </c>
    </row>
    <row r="80" customFormat="false" ht="12.6" hidden="false" customHeight="false" outlineLevel="0" collapsed="false">
      <c r="A80" s="185"/>
      <c r="B80" s="186"/>
    </row>
    <row r="81" customFormat="false" ht="12.6" hidden="false" customHeight="false" outlineLevel="0" collapsed="false">
      <c r="A81" s="185"/>
      <c r="B81" s="186"/>
    </row>
    <row r="82" customFormat="false" ht="17.25" hidden="false" customHeight="true" outlineLevel="0" collapsed="false">
      <c r="A82" s="185"/>
      <c r="B82" s="186"/>
    </row>
    <row r="83" customFormat="false" ht="12.6" hidden="false" customHeight="true" outlineLevel="0" collapsed="false">
      <c r="A83" s="185" t="s">
        <v>84</v>
      </c>
      <c r="B83" s="186" t="s">
        <v>101</v>
      </c>
    </row>
    <row r="84" customFormat="false" ht="12.6" hidden="false" customHeight="false" outlineLevel="0" collapsed="false">
      <c r="A84" s="185"/>
      <c r="B84" s="186"/>
    </row>
    <row r="85" customFormat="false" ht="5.25" hidden="false" customHeight="true" outlineLevel="0" collapsed="false">
      <c r="A85" s="185"/>
      <c r="B85" s="186"/>
    </row>
    <row r="86" customFormat="false" ht="12.6" hidden="false" customHeight="true" outlineLevel="0" collapsed="false">
      <c r="A86" s="185" t="s">
        <v>86</v>
      </c>
      <c r="B86" s="189" t="s">
        <v>95</v>
      </c>
    </row>
    <row r="87" customFormat="false" ht="12.6" hidden="false" customHeight="false" outlineLevel="0" collapsed="false">
      <c r="A87" s="185"/>
      <c r="B87" s="189"/>
    </row>
    <row r="88" customFormat="false" ht="0.75" hidden="false" customHeight="true" outlineLevel="0" collapsed="false">
      <c r="A88" s="185"/>
      <c r="B88" s="189"/>
    </row>
    <row r="89" customFormat="false" ht="12.6" hidden="true" customHeight="false" outlineLevel="0" collapsed="false">
      <c r="A89" s="185"/>
      <c r="B89" s="189"/>
    </row>
    <row r="90" customFormat="false" ht="12.6" hidden="true" customHeight="false" outlineLevel="0" collapsed="false">
      <c r="A90" s="185"/>
      <c r="B90" s="189"/>
    </row>
    <row r="91" customFormat="false" ht="12.6" hidden="true" customHeight="false" outlineLevel="0" collapsed="false">
      <c r="A91" s="185"/>
      <c r="B91" s="189"/>
    </row>
    <row r="92" customFormat="false" ht="12.6" hidden="false" customHeight="true" outlineLevel="0" collapsed="false">
      <c r="A92" s="187" t="s">
        <v>88</v>
      </c>
      <c r="B92" s="188" t="s">
        <v>102</v>
      </c>
    </row>
    <row r="93" customFormat="false" ht="12.6" hidden="false" customHeight="false" outlineLevel="0" collapsed="false">
      <c r="A93" s="187"/>
      <c r="B93" s="188"/>
    </row>
    <row r="94" customFormat="false" ht="0.75" hidden="false" customHeight="true" outlineLevel="0" collapsed="false">
      <c r="A94" s="187"/>
      <c r="B94" s="188"/>
    </row>
    <row r="95" customFormat="false" ht="12.6" hidden="true" customHeight="false" outlineLevel="0" collapsed="false">
      <c r="A95" s="187"/>
      <c r="B95" s="188"/>
    </row>
    <row r="96" customFormat="false" ht="12.6" hidden="true" customHeight="false" outlineLevel="0" collapsed="false">
      <c r="A96" s="187"/>
      <c r="B96" s="188"/>
    </row>
    <row r="97" customFormat="false" ht="4.5" hidden="false" customHeight="true" outlineLevel="0" collapsed="false">
      <c r="A97" s="187"/>
      <c r="B97" s="188"/>
    </row>
    <row r="99" customFormat="false" ht="13.2" hidden="false" customHeight="false" outlineLevel="0" collapsed="false"/>
    <row r="100" customFormat="false" ht="12.6" hidden="false" customHeight="true" outlineLevel="0" collapsed="false">
      <c r="A100" s="181" t="s">
        <v>76</v>
      </c>
      <c r="B100" s="182" t="s">
        <v>103</v>
      </c>
    </row>
    <row r="101" customFormat="false" ht="12" hidden="false" customHeight="true" outlineLevel="0" collapsed="false">
      <c r="A101" s="181"/>
      <c r="B101" s="182"/>
    </row>
    <row r="102" customFormat="false" ht="12.6" hidden="false" customHeight="true" outlineLevel="0" collapsed="false">
      <c r="A102" s="185" t="s">
        <v>78</v>
      </c>
      <c r="B102" s="186" t="s">
        <v>104</v>
      </c>
    </row>
    <row r="103" customFormat="false" ht="12.6" hidden="false" customHeight="false" outlineLevel="0" collapsed="false">
      <c r="A103" s="185"/>
      <c r="B103" s="186"/>
    </row>
    <row r="104" customFormat="false" ht="9" hidden="false" customHeight="true" outlineLevel="0" collapsed="false">
      <c r="A104" s="185"/>
      <c r="B104" s="186"/>
    </row>
    <row r="105" customFormat="false" ht="12.6" hidden="true" customHeight="false" outlineLevel="0" collapsed="false">
      <c r="A105" s="185"/>
      <c r="B105" s="186"/>
    </row>
    <row r="106" customFormat="false" ht="12.6" hidden="true" customHeight="false" outlineLevel="0" collapsed="false">
      <c r="A106" s="185"/>
      <c r="B106" s="186"/>
    </row>
    <row r="107" customFormat="false" ht="12.6" hidden="true" customHeight="false" outlineLevel="0" collapsed="false">
      <c r="A107" s="185"/>
      <c r="B107" s="186"/>
    </row>
    <row r="108" customFormat="false" ht="12.6" hidden="true" customHeight="false" outlineLevel="0" collapsed="false">
      <c r="A108" s="185"/>
      <c r="B108" s="186"/>
    </row>
    <row r="109" customFormat="false" ht="12.6" hidden="false" customHeight="true" outlineLevel="0" collapsed="false">
      <c r="A109" s="185" t="s">
        <v>80</v>
      </c>
      <c r="B109" s="186" t="s">
        <v>105</v>
      </c>
    </row>
    <row r="110" customFormat="false" ht="12.6" hidden="false" customHeight="false" outlineLevel="0" collapsed="false">
      <c r="A110" s="185"/>
      <c r="B110" s="186"/>
    </row>
    <row r="111" customFormat="false" ht="0.75" hidden="false" customHeight="true" outlineLevel="0" collapsed="false">
      <c r="A111" s="185"/>
      <c r="B111" s="186"/>
    </row>
    <row r="112" customFormat="false" ht="12.6" hidden="false" customHeight="true" outlineLevel="0" collapsed="false">
      <c r="A112" s="185" t="s">
        <v>82</v>
      </c>
      <c r="B112" s="186" t="s">
        <v>106</v>
      </c>
    </row>
    <row r="113" customFormat="false" ht="12.6" hidden="false" customHeight="false" outlineLevel="0" collapsed="false">
      <c r="A113" s="185"/>
      <c r="B113" s="186"/>
    </row>
    <row r="114" customFormat="false" ht="6" hidden="false" customHeight="true" outlineLevel="0" collapsed="false">
      <c r="A114" s="185"/>
      <c r="B114" s="186"/>
    </row>
    <row r="115" customFormat="false" ht="12.6" hidden="true" customHeight="false" outlineLevel="0" collapsed="false">
      <c r="A115" s="185"/>
      <c r="B115" s="186"/>
    </row>
    <row r="116" customFormat="false" ht="12.6" hidden="false" customHeight="true" outlineLevel="0" collapsed="false">
      <c r="A116" s="185" t="s">
        <v>84</v>
      </c>
      <c r="B116" s="186" t="s">
        <v>107</v>
      </c>
    </row>
    <row r="117" customFormat="false" ht="12.6" hidden="false" customHeight="false" outlineLevel="0" collapsed="false">
      <c r="A117" s="185"/>
      <c r="B117" s="186"/>
    </row>
    <row r="118" customFormat="false" ht="4.5" hidden="false" customHeight="true" outlineLevel="0" collapsed="false">
      <c r="A118" s="185"/>
      <c r="B118" s="186"/>
    </row>
    <row r="119" customFormat="false" ht="12.6" hidden="false" customHeight="true" outlineLevel="0" collapsed="false">
      <c r="A119" s="185" t="s">
        <v>86</v>
      </c>
      <c r="B119" s="186" t="s">
        <v>108</v>
      </c>
    </row>
    <row r="120" customFormat="false" ht="12.6" hidden="false" customHeight="false" outlineLevel="0" collapsed="false">
      <c r="A120" s="185"/>
      <c r="B120" s="186"/>
    </row>
    <row r="121" customFormat="false" ht="4.5" hidden="true" customHeight="true" outlineLevel="0" collapsed="false">
      <c r="A121" s="185"/>
      <c r="B121" s="186"/>
    </row>
    <row r="122" customFormat="false" ht="12.6" hidden="true" customHeight="false" outlineLevel="0" collapsed="false">
      <c r="A122" s="185"/>
      <c r="B122" s="186"/>
    </row>
    <row r="123" customFormat="false" ht="12.6" hidden="true" customHeight="false" outlineLevel="0" collapsed="false">
      <c r="A123" s="185"/>
      <c r="B123" s="186"/>
    </row>
    <row r="124" customFormat="false" ht="12.6" hidden="true" customHeight="false" outlineLevel="0" collapsed="false">
      <c r="A124" s="185"/>
      <c r="B124" s="186"/>
    </row>
    <row r="125" customFormat="false" ht="12.6" hidden="false" customHeight="true" outlineLevel="0" collapsed="false">
      <c r="A125" s="187" t="s">
        <v>88</v>
      </c>
      <c r="B125" s="188" t="s">
        <v>109</v>
      </c>
    </row>
    <row r="126" customFormat="false" ht="12.6" hidden="false" customHeight="false" outlineLevel="0" collapsed="false">
      <c r="A126" s="187"/>
      <c r="B126" s="188"/>
    </row>
    <row r="127" customFormat="false" ht="2.25" hidden="false" customHeight="true" outlineLevel="0" collapsed="false">
      <c r="A127" s="187"/>
      <c r="B127" s="188"/>
    </row>
    <row r="128" customFormat="false" ht="7.8" hidden="false" customHeight="true" outlineLevel="0" collapsed="false">
      <c r="A128" s="190"/>
      <c r="B128" s="191"/>
    </row>
    <row r="129" customFormat="false" ht="13.2" hidden="false" customHeight="false" outlineLevel="0" collapsed="false"/>
    <row r="130" customFormat="false" ht="12.6" hidden="false" customHeight="true" outlineLevel="0" collapsed="false">
      <c r="A130" s="181" t="s">
        <v>76</v>
      </c>
      <c r="B130" s="182" t="s">
        <v>110</v>
      </c>
    </row>
    <row r="131" customFormat="false" ht="26.25" hidden="false" customHeight="true" outlineLevel="0" collapsed="false">
      <c r="A131" s="181"/>
      <c r="B131" s="182"/>
    </row>
    <row r="132" customFormat="false" ht="12.6" hidden="false" customHeight="true" outlineLevel="0" collapsed="false">
      <c r="A132" s="185" t="s">
        <v>78</v>
      </c>
      <c r="B132" s="186" t="s">
        <v>111</v>
      </c>
    </row>
    <row r="133" customFormat="false" ht="12.6" hidden="false" customHeight="false" outlineLevel="0" collapsed="false">
      <c r="A133" s="185"/>
      <c r="B133" s="186"/>
    </row>
    <row r="134" customFormat="false" ht="12.6" hidden="false" customHeight="false" outlineLevel="0" collapsed="false">
      <c r="A134" s="185"/>
      <c r="B134" s="186"/>
    </row>
    <row r="135" customFormat="false" ht="6.75" hidden="false" customHeight="true" outlineLevel="0" collapsed="false">
      <c r="A135" s="185"/>
      <c r="B135" s="186"/>
    </row>
    <row r="136" customFormat="false" ht="12.6" hidden="false" customHeight="true" outlineLevel="0" collapsed="false">
      <c r="A136" s="185" t="s">
        <v>80</v>
      </c>
      <c r="B136" s="186" t="s">
        <v>112</v>
      </c>
    </row>
    <row r="137" customFormat="false" ht="12.6" hidden="false" customHeight="false" outlineLevel="0" collapsed="false">
      <c r="A137" s="185"/>
      <c r="B137" s="186"/>
    </row>
    <row r="138" customFormat="false" ht="20.25" hidden="false" customHeight="true" outlineLevel="0" collapsed="false">
      <c r="A138" s="185"/>
      <c r="B138" s="186"/>
    </row>
    <row r="139" customFormat="false" ht="12.6" hidden="false" customHeight="true" outlineLevel="0" collapsed="false">
      <c r="A139" s="185" t="s">
        <v>82</v>
      </c>
      <c r="B139" s="186" t="s">
        <v>113</v>
      </c>
    </row>
    <row r="140" customFormat="false" ht="12.6" hidden="false" customHeight="false" outlineLevel="0" collapsed="false">
      <c r="A140" s="185"/>
      <c r="B140" s="186"/>
    </row>
    <row r="141" customFormat="false" ht="12.6" hidden="false" customHeight="false" outlineLevel="0" collapsed="false">
      <c r="A141" s="185"/>
      <c r="B141" s="186"/>
    </row>
    <row r="142" customFormat="false" ht="3" hidden="false" customHeight="true" outlineLevel="0" collapsed="false">
      <c r="A142" s="185"/>
      <c r="B142" s="186"/>
    </row>
    <row r="143" customFormat="false" ht="12.6" hidden="false" customHeight="true" outlineLevel="0" collapsed="false">
      <c r="A143" s="185" t="s">
        <v>84</v>
      </c>
      <c r="B143" s="186" t="s">
        <v>87</v>
      </c>
    </row>
    <row r="144" customFormat="false" ht="12.6" hidden="false" customHeight="false" outlineLevel="0" collapsed="false">
      <c r="A144" s="185"/>
      <c r="B144" s="186"/>
    </row>
    <row r="145" customFormat="false" ht="12.6" hidden="false" customHeight="false" outlineLevel="0" collapsed="false">
      <c r="A145" s="185"/>
      <c r="B145" s="186"/>
    </row>
    <row r="146" customFormat="false" ht="12.6" hidden="false" customHeight="true" outlineLevel="0" collapsed="false">
      <c r="A146" s="185" t="s">
        <v>86</v>
      </c>
      <c r="B146" s="186" t="s">
        <v>114</v>
      </c>
    </row>
    <row r="147" customFormat="false" ht="12.6" hidden="false" customHeight="false" outlineLevel="0" collapsed="false">
      <c r="A147" s="185"/>
      <c r="B147" s="186"/>
    </row>
    <row r="148" customFormat="false" ht="3" hidden="false" customHeight="true" outlineLevel="0" collapsed="false">
      <c r="A148" s="185"/>
      <c r="B148" s="186"/>
    </row>
    <row r="149" customFormat="false" ht="12.6" hidden="false" customHeight="true" outlineLevel="0" collapsed="false">
      <c r="A149" s="187" t="s">
        <v>88</v>
      </c>
      <c r="B149" s="188" t="s">
        <v>115</v>
      </c>
    </row>
    <row r="150" customFormat="false" ht="12.6" hidden="false" customHeight="false" outlineLevel="0" collapsed="false">
      <c r="A150" s="187"/>
      <c r="B150" s="188"/>
    </row>
    <row r="151" customFormat="false" ht="13.2" hidden="false" customHeight="true" outlineLevel="0" collapsed="false">
      <c r="A151" s="187"/>
      <c r="B151" s="188"/>
    </row>
    <row r="152" customFormat="false" ht="17.25" hidden="false" customHeight="true" outlineLevel="0" collapsed="false"/>
    <row r="153" customFormat="false" ht="12.6" hidden="false" customHeight="true" outlineLevel="0" collapsed="false">
      <c r="A153" s="181" t="s">
        <v>76</v>
      </c>
      <c r="B153" s="182" t="s">
        <v>116</v>
      </c>
    </row>
    <row r="154" customFormat="false" ht="21" hidden="false" customHeight="true" outlineLevel="0" collapsed="false">
      <c r="A154" s="181"/>
      <c r="B154" s="182"/>
    </row>
    <row r="155" customFormat="false" ht="12.6" hidden="false" customHeight="true" outlineLevel="0" collapsed="false">
      <c r="A155" s="185" t="s">
        <v>78</v>
      </c>
      <c r="B155" s="186" t="s">
        <v>117</v>
      </c>
    </row>
    <row r="156" customFormat="false" ht="12.6" hidden="false" customHeight="false" outlineLevel="0" collapsed="false">
      <c r="A156" s="185"/>
      <c r="B156" s="186"/>
    </row>
    <row r="157" customFormat="false" ht="12.6" hidden="false" customHeight="false" outlineLevel="0" collapsed="false">
      <c r="A157" s="185"/>
      <c r="B157" s="186"/>
    </row>
    <row r="158" customFormat="false" ht="4.5" hidden="false" customHeight="true" outlineLevel="0" collapsed="false">
      <c r="A158" s="185"/>
      <c r="B158" s="186"/>
    </row>
    <row r="159" customFormat="false" ht="12.6" hidden="true" customHeight="false" outlineLevel="0" collapsed="false">
      <c r="A159" s="185"/>
      <c r="B159" s="186"/>
    </row>
    <row r="160" customFormat="false" ht="12.6" hidden="true" customHeight="false" outlineLevel="0" collapsed="false">
      <c r="A160" s="185"/>
      <c r="B160" s="186"/>
    </row>
    <row r="161" customFormat="false" ht="12.6" hidden="true" customHeight="false" outlineLevel="0" collapsed="false">
      <c r="A161" s="185"/>
      <c r="B161" s="186"/>
    </row>
    <row r="162" customFormat="false" ht="12.6" hidden="false" customHeight="true" outlineLevel="0" collapsed="false">
      <c r="A162" s="185" t="s">
        <v>80</v>
      </c>
      <c r="B162" s="186" t="s">
        <v>118</v>
      </c>
    </row>
    <row r="163" customFormat="false" ht="12.6" hidden="false" customHeight="false" outlineLevel="0" collapsed="false">
      <c r="A163" s="185"/>
      <c r="B163" s="186"/>
    </row>
    <row r="164" customFormat="false" ht="9.6" hidden="false" customHeight="true" outlineLevel="0" collapsed="false">
      <c r="A164" s="185"/>
      <c r="B164" s="186"/>
    </row>
    <row r="165" customFormat="false" ht="12.6" hidden="false" customHeight="true" outlineLevel="0" collapsed="false">
      <c r="A165" s="185" t="s">
        <v>82</v>
      </c>
      <c r="B165" s="186" t="s">
        <v>119</v>
      </c>
    </row>
    <row r="166" customFormat="false" ht="12.6" hidden="false" customHeight="false" outlineLevel="0" collapsed="false">
      <c r="A166" s="185"/>
      <c r="B166" s="186"/>
    </row>
    <row r="167" customFormat="false" ht="12.6" hidden="false" customHeight="false" outlineLevel="0" collapsed="false">
      <c r="A167" s="185"/>
      <c r="B167" s="186"/>
    </row>
    <row r="168" customFormat="false" ht="12.6" hidden="false" customHeight="true" outlineLevel="0" collapsed="false">
      <c r="A168" s="185" t="s">
        <v>84</v>
      </c>
      <c r="B168" s="186" t="s">
        <v>120</v>
      </c>
    </row>
    <row r="169" customFormat="false" ht="12.6" hidden="false" customHeight="false" outlineLevel="0" collapsed="false">
      <c r="A169" s="185"/>
      <c r="B169" s="186"/>
    </row>
    <row r="170" customFormat="false" ht="1.5" hidden="false" customHeight="true" outlineLevel="0" collapsed="false">
      <c r="A170" s="185"/>
      <c r="B170" s="186"/>
    </row>
    <row r="171" customFormat="false" ht="12.6" hidden="false" customHeight="true" outlineLevel="0" collapsed="false">
      <c r="A171" s="185" t="s">
        <v>86</v>
      </c>
      <c r="B171" s="186" t="s">
        <v>121</v>
      </c>
    </row>
    <row r="172" customFormat="false" ht="12.6" hidden="false" customHeight="false" outlineLevel="0" collapsed="false">
      <c r="A172" s="185"/>
      <c r="B172" s="186"/>
    </row>
    <row r="173" customFormat="false" ht="12.6" hidden="true" customHeight="false" outlineLevel="0" collapsed="false">
      <c r="A173" s="185"/>
      <c r="B173" s="186"/>
    </row>
    <row r="174" customFormat="false" ht="12.6" hidden="true" customHeight="false" outlineLevel="0" collapsed="false">
      <c r="A174" s="185"/>
      <c r="B174" s="186"/>
    </row>
    <row r="175" customFormat="false" ht="12.6" hidden="true" customHeight="false" outlineLevel="0" collapsed="false">
      <c r="A175" s="185"/>
      <c r="B175" s="186"/>
    </row>
    <row r="176" customFormat="false" ht="12.6" hidden="false" customHeight="true" outlineLevel="0" collapsed="false">
      <c r="A176" s="187" t="s">
        <v>88</v>
      </c>
      <c r="B176" s="188" t="s">
        <v>122</v>
      </c>
    </row>
    <row r="177" customFormat="false" ht="9.75" hidden="false" customHeight="true" outlineLevel="0" collapsed="false">
      <c r="A177" s="187"/>
      <c r="B177" s="188"/>
    </row>
    <row r="181" customFormat="false" ht="13.2" hidden="false" customHeight="false" outlineLevel="0" collapsed="false">
      <c r="B181" s="192" t="s">
        <v>123</v>
      </c>
    </row>
    <row r="183" customFormat="false" ht="12.6" hidden="false" customHeight="false" outlineLevel="0" collapsed="false">
      <c r="B183" s="193" t="s">
        <v>124</v>
      </c>
    </row>
    <row r="184" customFormat="false" ht="13.2" hidden="false" customHeight="false" outlineLevel="0" collapsed="false">
      <c r="B184" s="192" t="s">
        <v>125</v>
      </c>
    </row>
  </sheetData>
  <mergeCells count="86">
    <mergeCell ref="A1:B1"/>
    <mergeCell ref="A6:B6"/>
    <mergeCell ref="A8:A9"/>
    <mergeCell ref="B8:B9"/>
    <mergeCell ref="A10:A15"/>
    <mergeCell ref="B10:B15"/>
    <mergeCell ref="A16:A18"/>
    <mergeCell ref="B16:B18"/>
    <mergeCell ref="A19:A22"/>
    <mergeCell ref="B19:B22"/>
    <mergeCell ref="A23:A24"/>
    <mergeCell ref="B23:B24"/>
    <mergeCell ref="A25:A30"/>
    <mergeCell ref="B25:B30"/>
    <mergeCell ref="A31:A34"/>
    <mergeCell ref="B31:B34"/>
    <mergeCell ref="A36:A37"/>
    <mergeCell ref="B36:B37"/>
    <mergeCell ref="A38:A44"/>
    <mergeCell ref="B38:B44"/>
    <mergeCell ref="A45:A47"/>
    <mergeCell ref="B45:B47"/>
    <mergeCell ref="A48:A51"/>
    <mergeCell ref="B48:B51"/>
    <mergeCell ref="A52:A54"/>
    <mergeCell ref="B52:B54"/>
    <mergeCell ref="A55:A60"/>
    <mergeCell ref="B55:B60"/>
    <mergeCell ref="A61:A65"/>
    <mergeCell ref="B61:B65"/>
    <mergeCell ref="A67:A68"/>
    <mergeCell ref="B67:B68"/>
    <mergeCell ref="A69:A75"/>
    <mergeCell ref="B69:B75"/>
    <mergeCell ref="A76:A78"/>
    <mergeCell ref="B76:B78"/>
    <mergeCell ref="A79:A82"/>
    <mergeCell ref="B79:B82"/>
    <mergeCell ref="A83:A85"/>
    <mergeCell ref="B83:B85"/>
    <mergeCell ref="A86:A91"/>
    <mergeCell ref="B86:B91"/>
    <mergeCell ref="A92:A97"/>
    <mergeCell ref="B92:B97"/>
    <mergeCell ref="A100:A101"/>
    <mergeCell ref="B100:B101"/>
    <mergeCell ref="A102:A108"/>
    <mergeCell ref="B102:B108"/>
    <mergeCell ref="A109:A111"/>
    <mergeCell ref="B109:B111"/>
    <mergeCell ref="A112:A115"/>
    <mergeCell ref="B112:B115"/>
    <mergeCell ref="A116:A118"/>
    <mergeCell ref="B116:B118"/>
    <mergeCell ref="A119:A124"/>
    <mergeCell ref="B119:B124"/>
    <mergeCell ref="A125:A127"/>
    <mergeCell ref="B125:B127"/>
    <mergeCell ref="A130:A131"/>
    <mergeCell ref="B130:B131"/>
    <mergeCell ref="A132:A135"/>
    <mergeCell ref="B132:B135"/>
    <mergeCell ref="A136:A138"/>
    <mergeCell ref="B136:B138"/>
    <mergeCell ref="A139:A142"/>
    <mergeCell ref="B139:B142"/>
    <mergeCell ref="A143:A145"/>
    <mergeCell ref="B143:B145"/>
    <mergeCell ref="A146:A148"/>
    <mergeCell ref="B146:B148"/>
    <mergeCell ref="A149:A151"/>
    <mergeCell ref="B149:B151"/>
    <mergeCell ref="A153:A154"/>
    <mergeCell ref="B153:B154"/>
    <mergeCell ref="A155:A161"/>
    <mergeCell ref="B155:B161"/>
    <mergeCell ref="A162:A164"/>
    <mergeCell ref="B162:B164"/>
    <mergeCell ref="A165:A167"/>
    <mergeCell ref="B165:B167"/>
    <mergeCell ref="A168:A170"/>
    <mergeCell ref="B168:B170"/>
    <mergeCell ref="A171:A175"/>
    <mergeCell ref="B171:B175"/>
    <mergeCell ref="A176:A177"/>
    <mergeCell ref="B176:B17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LibreOffice/7.0.1.2$Windows_X86_64 LibreOffice_project/7cbcfc562f6eb6708b5ff7d7397325de9e764452</Application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2013-09-11T11:00:21Z</dcterms:created>
  <dc:creator>mfkor</dc:creator>
  <dc:description/>
  <dc:language>hr-HR</dc:language>
  <cp:lastModifiedBy>Računovodstvo</cp:lastModifiedBy>
  <cp:lastPrinted>2021-12-21T21:15:30Z</cp:lastPrinted>
  <dcterms:modified xsi:type="dcterms:W3CDTF">2021-12-22T10:44:12Z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BExAnalyzer_OldName">
    <vt:lpwstr>Prilog - Obrasci - Prijedlog financijskog plana.xls</vt:lpwstr>
  </property>
  <property fmtid="{D5CDD505-2E9C-101B-9397-08002B2CF9AE}" pid="4" name="Company">
    <vt:lpwstr>Ministarstvo Financija</vt:lpwstr>
  </property>
  <property fmtid="{D5CDD505-2E9C-101B-9397-08002B2CF9AE}" pid="5" name="DocSecurity">
    <vt:i4>0</vt:i4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